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6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<sst xmlns="http://schemas.openxmlformats.org/spreadsheetml/2006/main" count="1261" uniqueCount="463">
  <si>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</si>
  <si>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</si>
  <si>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</si>
  <si>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</si>
  <si>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</si>
  <si>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</si>
  <si>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</si>
  <si>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</si>
  <si>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</si>
  <si>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</si>
  <si>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</si>
  <si>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</si>
  <si>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</si>
  <si>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</si>
  <si>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</si>
  <si>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</si>
  <si>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</si>
  <si>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</si>
  <si>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</si>
  <si>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</si>
  <si>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</si>
  <si>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</si>
  <si>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</si>
  <si>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</si>
  <si>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</si>
  <si>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</si>
  <si>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</si>
  <si>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</si>
  <si>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</si>
  <si>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</si>
  <si>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</si>
  <si>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</si>
  <si>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</si>
  <si>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</si>
  <si>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</si>
  <si>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</si>
  <si>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</si>
  <si>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</si>
  <si>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</si>
  <si>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</si>
  <si>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</si>
  <si>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</si>
  <si>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</si>
  <si>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</si>
  <si>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</si>
  <si>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379001</t>
  </si>
  <si>
    <t>云南省社会主义学院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</si>
  <si>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</si>
  <si>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</si>
  <si>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</si>
  <si>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</si>
  <si>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</si>
  <si>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</si>
  <si>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</si>
  <si>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</si>
  <si>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</si>
  <si>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</si>
  <si>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</si>
  <si>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</si>
  <si>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</si>
  <si>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201</t>
  </si>
  <si>
    <t>一般公共服务支出</t>
  </si>
  <si>
    <t>20123</t>
  </si>
  <si>
    <t>民族事务</t>
  </si>
  <si>
    <t>2012304</t>
  </si>
  <si>
    <t>民族工作专项</t>
  </si>
  <si>
    <t>205</t>
  </si>
  <si>
    <t>教育支出</t>
  </si>
  <si>
    <t>20508</t>
  </si>
  <si>
    <t>进修及培训</t>
  </si>
  <si>
    <t>2050802</t>
  </si>
  <si>
    <t>干部教育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</si>
  <si>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</si>
  <si>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</si>
  <si>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</si>
  <si>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</si>
  <si>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</si>
  <si>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</si>
  <si>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</si>
  <si>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</si>
  <si>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</si>
  <si>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</si>
  <si>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</si>
  <si>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</si>
  <si>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</si>
  <si>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</si>
  <si>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</si>
  <si>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</si>
  <si>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</si>
  <si>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</si>
  <si>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</si>
  <si>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</si>
  <si>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</si>
  <si>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</si>
  <si>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</si>
  <si>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</si>
  <si>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</si>
  <si>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</si>
  <si>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</si>
  <si>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</si>
  <si>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</si>
  <si>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</si>
  <si>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</si>
  <si>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</si>
  <si>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</si>
  <si>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</si>
  <si>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</si>
  <si>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</si>
  <si>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</si>
  <si>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</si>
  <si>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</si>
  <si>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</si>
  <si>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</si>
  <si>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</si>
  <si>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</si>
  <si>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</si>
  <si>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</si>
  <si>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</si>
  <si>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</si>
  <si>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</si>
  <si>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</si>
  <si>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</si>
  <si>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</si>
  <si>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</si>
  <si>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</si>
  <si>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</si>
  <si>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</si>
  <si>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</si>
  <si>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</si>
  <si>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</si>
  <si>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</si>
  <si>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</si>
  <si>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</si>
  <si>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</si>
  <si>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</si>
  <si>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</si>
  <si>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</si>
  <si>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</si>
  <si>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</si>
  <si>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</si>
  <si>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</si>
  <si>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</si>
  <si>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</si>
  <si>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</si>
  <si>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</si>
  <si>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</si>
  <si>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</si>
  <si>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</si>
  <si>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530000210000000041388</t>
  </si>
  <si>
    <t>一般公用经费</t>
  </si>
  <si>
    <t>30201</t>
  </si>
  <si>
    <t>办公费</t>
  </si>
  <si>
    <t>30202</t>
  </si>
  <si>
    <t>印刷费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</si>
  <si>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</si>
  <si>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</si>
  <si>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</si>
  <si>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</si>
  <si>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</si>
  <si>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</si>
  <si>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</si>
  <si>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</si>
  <si>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30227</t>
  </si>
  <si>
    <t>委托业务费</t>
  </si>
  <si>
    <t>30229</t>
  </si>
  <si>
    <t>福利费</t>
  </si>
  <si>
    <t>30239</t>
  </si>
  <si>
    <t>其他交通费用</t>
  </si>
  <si>
    <t>30299</t>
  </si>
  <si>
    <t>其他商品和服务支出</t>
  </si>
  <si>
    <t>530000210000000046929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</si>
  <si>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</si>
  <si>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</si>
  <si>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</si>
  <si>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</si>
  <si>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</si>
  <si>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</si>
  <si>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</si>
  <si>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530000210000000046930</t>
  </si>
  <si>
    <t>事业人员支出工资</t>
  </si>
  <si>
    <t>30107</t>
  </si>
  <si>
    <t>绩效工资</t>
  </si>
  <si>
    <t>530000210000000046931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</si>
  <si>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</si>
  <si>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</si>
  <si>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</si>
  <si>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</si>
  <si>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</si>
  <si>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</si>
  <si>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</si>
  <si>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</si>
  <si>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</si>
  <si>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530000210000000046933</t>
  </si>
  <si>
    <t>30113</t>
  </si>
  <si>
    <t>530000210000000046936</t>
  </si>
  <si>
    <t>公车购置及运维费</t>
  </si>
  <si>
    <t>30231</t>
  </si>
  <si>
    <t>公务用车运行维护费</t>
  </si>
  <si>
    <t>530000210000000046938</t>
  </si>
  <si>
    <t>30217</t>
  </si>
  <si>
    <t>530000210000000046939</t>
  </si>
  <si>
    <t>行政人员公务交通补贴</t>
  </si>
  <si>
    <t>530000210000000046940</t>
  </si>
  <si>
    <t>工会经费</t>
  </si>
  <si>
    <t>30228</t>
  </si>
  <si>
    <t>530000241100002220756</t>
  </si>
  <si>
    <t>行政人员绩效奖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</si>
  <si>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</si>
  <si>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</si>
  <si>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</si>
  <si>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</si>
  <si>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</si>
  <si>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</si>
  <si>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2024年民族文化教育专项资金</t>
  </si>
  <si>
    <t>事业发展类</t>
  </si>
  <si>
    <t>530000241100002819569</t>
  </si>
  <si>
    <t>30226</t>
  </si>
  <si>
    <t>劳务费</t>
  </si>
  <si>
    <t>部门预算机动经费</t>
  </si>
  <si>
    <t>其他运转类</t>
  </si>
  <si>
    <t>530000241100002016351</t>
  </si>
  <si>
    <t>国有资产有偿使用收益成本性补助经费</t>
  </si>
  <si>
    <t>专项业务类</t>
  </si>
  <si>
    <t>530000200000000008049</t>
  </si>
  <si>
    <t>30214</t>
  </si>
  <si>
    <t>租赁费</t>
  </si>
  <si>
    <t>教学科研经费</t>
  </si>
  <si>
    <t>530000200000000004053</t>
  </si>
  <si>
    <t>30215</t>
  </si>
  <si>
    <t>会议费</t>
  </si>
  <si>
    <t>30216</t>
  </si>
  <si>
    <t>培训费</t>
  </si>
  <si>
    <t>社会主义学院信创项目经费</t>
  </si>
  <si>
    <t>530000251100003872372</t>
  </si>
  <si>
    <t>因公出国（境）专项经费</t>
  </si>
  <si>
    <t>因公出国（境）经费</t>
  </si>
  <si>
    <t>530000210000000021805</t>
  </si>
  <si>
    <t>30212</t>
  </si>
  <si>
    <t>因公出国（境）费用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</si>
  <si>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</si>
  <si>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</si>
  <si>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</si>
  <si>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</si>
  <si>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</si>
  <si>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</si>
  <si>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</si>
  <si>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</si>
  <si>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</si>
  <si>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</si>
  <si>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</si>
  <si>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</si>
  <si>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1.完成学院年度科研项目10项，全省社院（校）系统科研协作项目30项，并组织评审专家评审，举办学术研讨会1个。2.推进云南统一战线智库建设，定期编印《云南统一战线智库成果要报》，举办智库专家座谈会、咨询会等；3.出版4期学报，每期印制1500册，支付印刷费、作者稿件稿酬、编辑审稿费用、邮寄费、信封印制费。4.进一步加强学院网站门户信息化建设项目：打造网上社院，提高学院信息化建设水平，做好云南统一战线宣传工作，做好网站运行维护。5.加强与有关高等院校、兄弟社院开展联合办学，建立教学科研基地。6.加大对乡村振兴定点帮扶单位帮扶力度，通过组织1期培训、1期夏令营活动支持帮扶单位。7.开展4期文化讲座、4期沙龙、1期学术沙龙，录制2门网络课程等。8.举办全省社院系统师资培训班、全省社院校科研能力提升培训班、全省县（市、区）社校骨干教师研修班各1期，提高全省社院校教研科研能力水平。</t>
  </si>
  <si>
    <t>产出指标</t>
  </si>
  <si>
    <t>数量指标</t>
  </si>
  <si>
    <t>科研项目完成率</t>
  </si>
  <si>
    <t>&gt;=</t>
  </si>
  <si>
    <t>95</t>
  </si>
  <si>
    <t>%</t>
  </si>
  <si>
    <t>定量指标</t>
  </si>
  <si>
    <t>按期顺利结项，达到一定科研学术价值</t>
  </si>
  <si>
    <t>1.完成学院年度科研项目10项，全省社院（校）系统科研协作项目30项，并组织评审专家评审，举办学术研讨会1个。2.推进云南统一战线智库建设，定期编印《云南统一战线智库成果要报》，举办智库专家座谈会、咨询会等；3.出版4期学报，每期印制1500册，支付印刷费，作者稿件稿酬，编辑审稿费用，邮寄费，信封印制费。4.进一步加强学院网站门户信息化建设项目：打造网上社院，提高学院信息化建设水平，做好云南统一战线宣传工作，做好网站运行维护。5.加强与有关高等院校、兄弟社院开展联合办学，建立教学科研基地。6.加大对乡村振兴定点帮扶单位帮扶力度，通过组织1期培训、1期夏令营活动支持帮扶单位。7开展4期文化讲座、4期沙龙，1期学术沙龙，录制2门网络课程等。8.举办全省社院系统师资培训班、全省社院校科研能力提升培训班、全省县（市、区）社校骨干教师研修班各1期，提高全省社院校教研科研能力水平。</t>
  </si>
  <si>
    <t>开展全省社院师资、乡村振兴等培训班</t>
  </si>
  <si>
    <t>期</t>
  </si>
  <si>
    <t>反映预算部门（单位）组织开展各类培训的期数。</t>
  </si>
  <si>
    <t>调研工作</t>
  </si>
  <si>
    <t>100</t>
  </si>
  <si>
    <t>人次</t>
  </si>
  <si>
    <t>提供客观真实的数据，提出切实可行的方法措施，促进工作提质增效</t>
  </si>
  <si>
    <t>学报出刊期数</t>
  </si>
  <si>
    <t>=</t>
  </si>
  <si>
    <t>４</t>
  </si>
  <si>
    <t>出版4期学报，刊发约70篇学术论文</t>
  </si>
  <si>
    <t>学术会议</t>
  </si>
  <si>
    <t>次</t>
  </si>
  <si>
    <t>维持网络正常运行，适时进行增容扩版</t>
  </si>
  <si>
    <t>核心课程建设数量</t>
  </si>
  <si>
    <t>10</t>
  </si>
  <si>
    <t>门</t>
  </si>
  <si>
    <t>共识课程、核心课程在培训班次中的开课率</t>
  </si>
  <si>
    <t>中华文化讲座</t>
  </si>
  <si>
    <t>考核中华文化教育情况，在学院主体培训班开设文化共识课程；邀请省内外知名专家学者进行中华文化讲座，预计安排4期。</t>
  </si>
  <si>
    <t>文化沙龙</t>
  </si>
  <si>
    <t>考核中华文化教育情况，在学院主体培训班开设文化共识课程；邀请省内外知名专家学者、学院教师开设文化沙龙，预计安排4期。</t>
  </si>
  <si>
    <t>中华文化征文活动</t>
  </si>
  <si>
    <t>考核中华文化研究情况。</t>
  </si>
  <si>
    <t>统一战线理论研究课题立项</t>
  </si>
  <si>
    <t>项</t>
  </si>
  <si>
    <t>统一战线理论研究课题立项情况</t>
  </si>
  <si>
    <t>著作出版资助</t>
  </si>
  <si>
    <t>本</t>
  </si>
  <si>
    <t>考核著作出版本数</t>
  </si>
  <si>
    <t>质量指标</t>
  </si>
  <si>
    <t>学报文章重复率</t>
  </si>
  <si>
    <t>&lt;=</t>
  </si>
  <si>
    <t>40</t>
  </si>
  <si>
    <t>考核学报选发文章内容质量</t>
  </si>
  <si>
    <t>参训学员出勤率</t>
  </si>
  <si>
    <t>90</t>
  </si>
  <si>
    <t>反映单位组织开展各类培训中参训人员的出勤情况。
培训出勤率=（实际出勤学员数量/参加培训学员数量）*100%。</t>
  </si>
  <si>
    <t>电子纸质图书期刊采购情况</t>
  </si>
  <si>
    <t>考核图书馆建设工作。</t>
  </si>
  <si>
    <t>时效指标</t>
  </si>
  <si>
    <t>课程采用率</t>
  </si>
  <si>
    <t>50</t>
  </si>
  <si>
    <t>举办文化活动</t>
  </si>
  <si>
    <t>考核中华文化教育、宣传情况。</t>
  </si>
  <si>
    <t>效益指标</t>
  </si>
  <si>
    <t>社会效益</t>
  </si>
  <si>
    <t>学报影响因子</t>
  </si>
  <si>
    <t>0.05</t>
  </si>
  <si>
    <t>考核学报文章下载率</t>
  </si>
  <si>
    <t>满意度指标</t>
  </si>
  <si>
    <t>服务对象满意度</t>
  </si>
  <si>
    <t>学报发行传播范围</t>
  </si>
  <si>
    <t>个</t>
  </si>
  <si>
    <t>期刊被国家哲学社会科学学术期刊、知网、万方、维普等知名数据库全文收录</t>
  </si>
  <si>
    <t>学员满意度</t>
  </si>
  <si>
    <t>对学员满意度进行测评</t>
  </si>
  <si>
    <t>教育培训效果评价</t>
  </si>
  <si>
    <t>弥补基本支出不足</t>
  </si>
  <si>
    <t>更新改造数量</t>
  </si>
  <si>
    <t>反映购置维修数量完成情况。</t>
  </si>
  <si>
    <t>经济效益</t>
  </si>
  <si>
    <t>设备采购维修经济性</t>
  </si>
  <si>
    <t>44</t>
  </si>
  <si>
    <t>万元</t>
  </si>
  <si>
    <t>反映设备采购成本低于计划数所获得的经济效益。</t>
  </si>
  <si>
    <t>使用人员满意度</t>
  </si>
  <si>
    <t>反映服务对象对购置设备的整体满意情况。
使用人员满意度=（对购置设备满意的人数/问卷调查人数）*100%。</t>
  </si>
  <si>
    <t>完成学院云社院系统信创适配，迁移至省政务云系统</t>
  </si>
  <si>
    <t>信息系统变更率</t>
  </si>
  <si>
    <t>70</t>
  </si>
  <si>
    <t>反映信息系统建设过程中对质量的控制情况。
信息系统建设变更率=（建设过程中变更内容/计划建设内容）*100%。</t>
  </si>
  <si>
    <t>信息数据安全</t>
  </si>
  <si>
    <t>反映信息系统相关数据安全的保障情况。</t>
  </si>
  <si>
    <t>系统全年正常运行时长</t>
  </si>
  <si>
    <t>12</t>
  </si>
  <si>
    <t>月</t>
  </si>
  <si>
    <t>反映信息系统全年正常运行时间情况。</t>
  </si>
  <si>
    <t>85</t>
  </si>
  <si>
    <t>反映使用对象对信息系统使用的满意度。
使用人员满意度=（对信息系统满意的使用人员/问卷调查人数）*100%</t>
  </si>
  <si>
    <t>贯彻落实《社会主义学院工作条例》及第三次全国社会主义学院工作会议精神，主动服务和融入国家发展战略，紧紧围绕海外统战工作，充分发挥地域资源优势，不断创新交流渠道，着力打造工作品牌，提升中华文化学院的知名度和社会影响力。贯穿争取人心和凝聚力量两条主线，以我省建设中国面向南亚东南亚辐射中心为重点，面向共建“一带一路”国家和东南亚、南亚地区，开展好以“睦邻友好、和谐周边”为主题的文化交流活动，扩展与周边国家进行文化交流的途径。2025年目标：一、继续巩固对外交流工作。一是以云南省建设中国面向南亚东南亚辐射中心为契机，在巩固与泰国、缅甸文化交流的基础上，扩展与周边国家及东亚、东南亚其他国家进行文化交流的途径；二是继续开展与港澳文化交流活动。发挥云南民族文化大省的优势，与对方开展平等的交流，着力打开港澳文化统战工作的新局面；三是积极配合“一带一路”建设，扩大与共建“一带一路”国家的交流。拓展与卡塔尔、俄罗斯等国家的文化交流合作，加强往来，促进民心相通。四是继续做好联谊交友工作。与海外侨领建立联系，为海外统战涵养资源。</t>
  </si>
  <si>
    <t>　 因公出访人数</t>
  </si>
  <si>
    <t>人</t>
  </si>
  <si>
    <t>依据财政部外交部关于印发《因公临时出国经费管理办法》的通知财行〔2013〕516号文件，省财政厅《因公临时出国经费管理办法》及今年中介公司报价，港澳住宿、伙食、公杂费、机票、保险、证照费等：2万元/人
《因公出国（境）经费管理暂行办法》（云财行〔2011〕443号）      依据财政部外交部关于印发《因公临时出国经费管理办法》的通知财行〔2013〕516号文件，省财政厅《因公临时出国经费管理办法》及今年中介公司报价，港澳住宿、伙食、公杂费、机票、保险、证照费等：2万元/人</t>
  </si>
  <si>
    <t>贯彻落实《社会主义学院工作条例》及第三次全国社会主义学院工作会议精神，主动服务和融入国家发展战略，紧紧围绕海外统战工作，充分发挥地域资源优势，不断创新交流渠道，着力打造工作品牌，提升中华文化学院的知名度和社会影响力。贯穿争取人心和凝聚力量两条主线，以我省建设中国面向南亚东南亚辐射中心的战略机遇为重点，面向“一带一路”沿线国家和东南亚、南亚地区，开展好以“睦邻友好、和谐周边”为主题的文化交流活动，扩展与周边国家进行文化交流的途径。2025年目标：一、继续巩固对外交流工作。一是以云南省建设中国面向南亚东南亚辐射中心的战略定位为契机，在巩固与泰国、缅甸文化交流的基础上，扩展与周边国家及东亚、东南亚其他国家进行文化交流的途径；二是继续开展与港澳文化交流活动。发挥云南民族文化大省的优势，与对方开展平等的交流，着力打开港澳文化统战工作的新局面；三是积极配合“一带一路”建设，扩大与沿线国家的交流。拓展与卡塔尔、俄罗斯等国家的文化交流合作，加强往来，促进民心相通。四是继续做好联谊交友工作。与海外侨领建立联系，为海外统战涵养资源。</t>
  </si>
  <si>
    <t>　 因公出访完成数量</t>
  </si>
  <si>
    <t>依据财政部外交部关于印发《因公临时出国经费管理办法》的通知财行〔2013〕516号文件，省财政厅《因公临时出国经费管理办法》及今年中介公司报价，港澳住宿、伙食、公杂费、机票、保险、证照费等：2万元/人</t>
  </si>
  <si>
    <t>　 宣传中华文化辐射面</t>
  </si>
  <si>
    <t>处</t>
  </si>
  <si>
    <t>通过出访团组与海外华人进行文化交流，宣传中华文化，弘扬爱国主义精神，增进共识。依据财政部外交部关于印发《因公临时出国经费管理办法》的通知财行〔2013〕516号文件，省财政厅《因公临时出国经费管理办法》及今年中介公司报价，港澳住宿、伙食、公杂费、机票、保险、证照费等：2万元/人
"</t>
  </si>
  <si>
    <t>中华文化宣传对象满意度</t>
  </si>
  <si>
    <t>通过问卷调查、每年实地调研等，反映中华文化宣传对象对学院开展此项工作的满意度。</t>
  </si>
  <si>
    <t>完成：教学综合楼乘客电梯、杂物电梯维护保养费、学院1000M光纤使用费、消防设施设备维保费、消防远程服务费、监控设施维保费、空调维护费、消防设施检测费、消防设施材料（灭火器充装）、消防设施材料（应急灯）、国有资产管理场地维修材料费、教学综合楼外墙清洗费、公共区域、学员宿舍修缮费、教学综合楼防水修缮费（山墙、女儿墙、屋面）</t>
  </si>
  <si>
    <t>教学综合楼乘客电梯、杂物电梯维护保养</t>
  </si>
  <si>
    <t>8</t>
  </si>
  <si>
    <t>教学综合楼乘客电梯保养次数、杂物电梯维护保养次数</t>
  </si>
  <si>
    <t>消防设施设备维保费、消防远程服务</t>
  </si>
  <si>
    <t>消防设施设备维保次数、消防远程服务维保次数</t>
  </si>
  <si>
    <t>监控设施维保</t>
  </si>
  <si>
    <t>监控设施维保次数</t>
  </si>
  <si>
    <t>空调维护</t>
  </si>
  <si>
    <t>空调维护保养次数</t>
  </si>
  <si>
    <t>消防设施检测</t>
  </si>
  <si>
    <t>维保公司开展消防设施检测次数</t>
  </si>
  <si>
    <t>消防设施维修</t>
  </si>
  <si>
    <t>消防设施维修检测及维保情况</t>
  </si>
  <si>
    <t>出租商铺及周转房维修次数</t>
  </si>
  <si>
    <t>国有资产管理场地维修材料</t>
  </si>
  <si>
    <t>教学综合楼修缮、设施设备清洗</t>
  </si>
  <si>
    <t>教学综合楼修缮、设施设备清洗开展次数</t>
  </si>
  <si>
    <t>设施设备完好率</t>
  </si>
  <si>
    <t>考核平时维护保养情况，确保设施设备完好，确保国有资产增值保值。</t>
  </si>
  <si>
    <t>教学工作正常开展</t>
  </si>
  <si>
    <t>通过维护维修确保各类培训班次有序举办情况</t>
  </si>
  <si>
    <t>培训学员或服务对象满意度</t>
  </si>
  <si>
    <t>开展教育培训情况和服务满意度测评</t>
  </si>
  <si>
    <t>预算06表</t>
  </si>
  <si>
    <t>2025年部门政府性基金预算支出预算表</t>
  </si>
  <si>
    <t>政府性基金预算支出</t>
  </si>
  <si>
    <t>备注：因本部门2025年度无政府性基金预算支出，故此表为空表。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</si>
  <si>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</si>
  <si>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</si>
  <si>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</si>
  <si>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</si>
  <si>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</si>
  <si>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</si>
  <si>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</si>
  <si>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</si>
  <si>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</si>
  <si>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</si>
  <si>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</si>
  <si>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</si>
  <si>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学报印刷费</t>
  </si>
  <si>
    <t>C2309019901 公文用纸、资料汇编、信封印刷服务</t>
  </si>
  <si>
    <t>年</t>
  </si>
  <si>
    <t>教学设施设备采购（国产电脑）</t>
  </si>
  <si>
    <t>A02010105 台式计算机</t>
  </si>
  <si>
    <t>打印纸</t>
  </si>
  <si>
    <t>A05040101 复印纸</t>
  </si>
  <si>
    <t>件</t>
  </si>
  <si>
    <t>车辆维修</t>
  </si>
  <si>
    <t>C23120301 车辆维修和保养服务</t>
  </si>
  <si>
    <t>车辆保险</t>
  </si>
  <si>
    <t>C1804010201 机动车保险服务</t>
  </si>
  <si>
    <t>预算08表</t>
  </si>
  <si>
    <t>2025年部门政府购买服务预算表</t>
  </si>
  <si>
    <t>政府购买服务项目</t>
  </si>
  <si>
    <t>政府购买服务目录</t>
  </si>
  <si>
    <t>备注：因本部门2025年度无政府购买服务预算支出，故此表为空表。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</si>
  <si>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</si>
  <si>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</si>
  <si>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</si>
  <si>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</si>
  <si>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</si>
  <si>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</si>
  <si>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</si>
  <si>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</si>
  <si>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</si>
  <si>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</si>
  <si>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</si>
  <si>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</si>
  <si>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</si>
  <si>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</si>
  <si>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</si>
  <si>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</si>
  <si>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</si>
  <si>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</si>
  <si>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</si>
  <si>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</si>
  <si>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</si>
  <si>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</si>
  <si>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</si>
  <si>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</si>
  <si>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备注：因本部门2025年度无省对下转移支付预算支出，故此表为空表。</t>
  </si>
  <si>
    <t>预算09-2表</t>
  </si>
  <si>
    <t>2025年省对下转移支付绩效目标表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</si>
  <si>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</si>
  <si>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</si>
  <si>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</si>
  <si>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</si>
  <si>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</si>
  <si>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</si>
  <si>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</si>
  <si>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</si>
  <si>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</si>
  <si>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</si>
  <si>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备注：因本部门2025年度无新增资产配置，故此表为空表。</t>
  </si>
  <si>
    <t>预算11表</t>
  </si>
  <si>
    <t>2025年中央转移支付补助项目支出预算表</t>
  </si>
  <si>
    <t>上级补助</t>
  </si>
  <si>
    <t>备注：因本部门2025年度无中央转移支付补助项目支出，故此表为空表。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</si>
  <si>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</si>
  <si>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</si>
  <si>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</si>
  <si>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</si>
  <si>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</si>
  <si>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</si>
  <si>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>212 因公出国（境）经费</t>
  </si>
  <si>
    <t>本级</t>
  </si>
  <si>
    <t>229 其他运转类</t>
  </si>
  <si>
    <t>311 专项业务类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</si>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</sst>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2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5" fillId="0" borderId="0" xfId="0" applyFont="1" applyAlignment="1">
      <alignment horizontal="left" vertical="center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topLeftCell="A16" workbookViewId="0">
      <selection activeCell="C16" sqref="C16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4:4">
      <c r="D1" s="96" t="s">
        <v>0</v>
      </c>
    </row>
    <row r="2" ht="36" customHeight="1" spans="1:4">
      <c r="A2" s="42" t="s">
        <v>1</v>
      </c>
      <c r="B2" s="164"/>
      <c r="C2" s="164"/>
      <c r="D2" s="164"/>
    </row>
    <row r="3" ht="21" customHeight="1" spans="1:4">
      <c r="A3" s="88" t="str">
        <f>"单位名称："&amp;"云南省社会主义学院"</f>
        <v>单位名称：云南省社会主义学院</v>
      </c>
      <c r="B3" s="129"/>
      <c r="C3" s="129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0" t="s">
        <v>8</v>
      </c>
      <c r="B7" s="116">
        <v>16848677.89</v>
      </c>
      <c r="C7" s="23" t="str">
        <f>"一"&amp;"、"&amp;"一般公共服务支出"</f>
        <v>一、一般公共服务支出</v>
      </c>
      <c r="D7" s="116">
        <v>55240</v>
      </c>
    </row>
    <row r="8" ht="25.4" customHeight="1" spans="1:4">
      <c r="A8" s="140" t="s">
        <v>9</v>
      </c>
      <c r="B8" s="116"/>
      <c r="C8" s="23" t="str">
        <f>"二"&amp;"、"&amp;"教育支出"</f>
        <v>二、教育支出</v>
      </c>
      <c r="D8" s="116">
        <v>13567018.08</v>
      </c>
    </row>
    <row r="9" ht="25.4" customHeight="1" spans="1:4">
      <c r="A9" s="140" t="s">
        <v>10</v>
      </c>
      <c r="B9" s="116"/>
      <c r="C9" s="23" t="str">
        <f>"三"&amp;"、"&amp;"社会保障和就业支出"</f>
        <v>三、社会保障和就业支出</v>
      </c>
      <c r="D9" s="116">
        <v>1136153.7</v>
      </c>
    </row>
    <row r="10" ht="25.4" customHeight="1" spans="1:4">
      <c r="A10" s="140" t="s">
        <v>11</v>
      </c>
      <c r="B10" s="87"/>
      <c r="C10" s="23" t="str">
        <f>"四"&amp;"、"&amp;"卫生健康支出"</f>
        <v>四、卫生健康支出</v>
      </c>
      <c r="D10" s="116">
        <v>1301805.56</v>
      </c>
    </row>
    <row r="11" ht="25.4" customHeight="1" spans="1:4">
      <c r="A11" s="140" t="s">
        <v>12</v>
      </c>
      <c r="B11" s="116">
        <v>165000</v>
      </c>
      <c r="C11" s="23" t="str">
        <f>"五"&amp;"、"&amp;"住房保障支出"</f>
        <v>五、住房保障支出</v>
      </c>
      <c r="D11" s="116">
        <v>843700.55</v>
      </c>
    </row>
    <row r="12" ht="25.4" customHeight="1" spans="1:4">
      <c r="A12" s="140" t="s">
        <v>13</v>
      </c>
      <c r="B12" s="87">
        <v>165000</v>
      </c>
      <c r="C12" s="23"/>
      <c r="D12" s="116"/>
    </row>
    <row r="13" ht="25.4" customHeight="1" spans="1:4">
      <c r="A13" s="140" t="s">
        <v>14</v>
      </c>
      <c r="B13" s="87"/>
      <c r="C13" s="23"/>
      <c r="D13" s="116"/>
    </row>
    <row r="14" ht="25.4" customHeight="1" spans="1:4">
      <c r="A14" s="140" t="s">
        <v>15</v>
      </c>
      <c r="B14" s="87"/>
      <c r="C14" s="23"/>
      <c r="D14" s="116"/>
    </row>
    <row r="15" ht="25.4" customHeight="1" spans="1:4">
      <c r="A15" s="165" t="s">
        <v>16</v>
      </c>
      <c r="B15" s="87"/>
      <c r="C15" s="23"/>
      <c r="D15" s="116"/>
    </row>
    <row r="16" ht="25.4" customHeight="1" spans="1:4">
      <c r="A16" s="165" t="s">
        <v>17</v>
      </c>
      <c r="B16" s="116"/>
      <c r="C16" s="23"/>
      <c r="D16" s="116"/>
    </row>
    <row r="17" ht="25.4" customHeight="1" spans="1:4">
      <c r="A17" s="166" t="s">
        <v>18</v>
      </c>
      <c r="B17" s="136">
        <v>17013677.89</v>
      </c>
      <c r="C17" s="138" t="s">
        <v>19</v>
      </c>
      <c r="D17" s="136">
        <v>16903917.89</v>
      </c>
    </row>
    <row r="18" ht="25.4" customHeight="1" spans="1:4">
      <c r="A18" s="167" t="s">
        <v>20</v>
      </c>
      <c r="B18" s="136">
        <v>262597</v>
      </c>
      <c r="C18" s="168" t="s">
        <v>21</v>
      </c>
      <c r="D18" s="169">
        <v>372357</v>
      </c>
    </row>
    <row r="19" ht="25.4" customHeight="1" spans="1:4">
      <c r="A19" s="170" t="s">
        <v>22</v>
      </c>
      <c r="B19" s="116">
        <v>55240</v>
      </c>
      <c r="C19" s="137" t="s">
        <v>22</v>
      </c>
      <c r="D19" s="87"/>
    </row>
    <row r="20" ht="25.4" customHeight="1" spans="1:4">
      <c r="A20" s="170" t="s">
        <v>23</v>
      </c>
      <c r="B20" s="116">
        <v>207357</v>
      </c>
      <c r="C20" s="137" t="s">
        <v>24</v>
      </c>
      <c r="D20" s="87">
        <v>372357</v>
      </c>
    </row>
    <row r="21" ht="25.4" customHeight="1" spans="1:4">
      <c r="A21" s="171" t="s">
        <v>25</v>
      </c>
      <c r="B21" s="136">
        <v>17276274.89</v>
      </c>
      <c r="C21" s="138" t="s">
        <v>26</v>
      </c>
      <c r="D21" s="132">
        <v>17276274.89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workbookViewId="0">
      <selection activeCell="A2" sqref="A2:S2"/>
    </sheetView>
  </sheetViews>
  <sheetFormatPr defaultColWidth="8" defaultRowHeight="14.25" customHeight="1"/>
  <cols>
    <col min="1" max="1" width="21.1416666666667" customWidth="1"/>
    <col min="2" max="2" width="35.275" customWidth="1"/>
    <col min="3" max="19" width="16.175" customWidth="1"/>
  </cols>
  <sheetData>
    <row r="1" ht="12" customHeight="1" spans="1:18">
      <c r="A1" s="142"/>
      <c r="J1" s="154"/>
      <c r="R1" s="2" t="s">
        <v>27</v>
      </c>
    </row>
    <row r="2" ht="36" customHeight="1" spans="1:19">
      <c r="A2" s="143" t="s">
        <v>28</v>
      </c>
      <c r="B2" s="27"/>
      <c r="C2" s="27"/>
      <c r="D2" s="27"/>
      <c r="E2" s="27"/>
      <c r="F2" s="27"/>
      <c r="G2" s="27"/>
      <c r="H2" s="27"/>
      <c r="I2" s="27"/>
      <c r="J2" s="43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88" t="str">
        <f>"单位名称："&amp;"云南省社会主义学院"</f>
        <v>单位名称：云南省社会主义学院</v>
      </c>
      <c r="B3" s="6"/>
      <c r="C3" s="6"/>
      <c r="D3" s="6"/>
      <c r="E3" s="6"/>
      <c r="F3" s="6"/>
      <c r="G3" s="6"/>
      <c r="H3" s="6"/>
      <c r="I3" s="6"/>
      <c r="J3" s="155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4" t="s">
        <v>29</v>
      </c>
      <c r="B4" s="145" t="s">
        <v>30</v>
      </c>
      <c r="C4" s="145" t="s">
        <v>31</v>
      </c>
      <c r="D4" s="146" t="s">
        <v>32</v>
      </c>
      <c r="E4" s="147"/>
      <c r="F4" s="147"/>
      <c r="G4" s="147"/>
      <c r="H4" s="147"/>
      <c r="I4" s="147"/>
      <c r="J4" s="156"/>
      <c r="K4" s="147"/>
      <c r="L4" s="147"/>
      <c r="M4" s="147"/>
      <c r="N4" s="157"/>
      <c r="O4" s="157" t="s">
        <v>20</v>
      </c>
      <c r="P4" s="157"/>
      <c r="Q4" s="157"/>
      <c r="R4" s="157"/>
      <c r="S4" s="157"/>
    </row>
    <row r="5" ht="18" customHeight="1" spans="1:19">
      <c r="A5" s="148"/>
      <c r="B5" s="149"/>
      <c r="C5" s="149"/>
      <c r="D5" s="149" t="s">
        <v>33</v>
      </c>
      <c r="E5" s="149" t="s">
        <v>34</v>
      </c>
      <c r="F5" s="149" t="s">
        <v>35</v>
      </c>
      <c r="G5" s="149" t="s">
        <v>36</v>
      </c>
      <c r="H5" s="149" t="s">
        <v>37</v>
      </c>
      <c r="I5" s="158" t="s">
        <v>38</v>
      </c>
      <c r="J5" s="159"/>
      <c r="K5" s="158" t="s">
        <v>39</v>
      </c>
      <c r="L5" s="158" t="s">
        <v>40</v>
      </c>
      <c r="M5" s="158" t="s">
        <v>41</v>
      </c>
      <c r="N5" s="160" t="s">
        <v>42</v>
      </c>
      <c r="O5" s="161" t="s">
        <v>33</v>
      </c>
      <c r="P5" s="161" t="s">
        <v>34</v>
      </c>
      <c r="Q5" s="161" t="s">
        <v>35</v>
      </c>
      <c r="R5" s="161" t="s">
        <v>36</v>
      </c>
      <c r="S5" s="161" t="s">
        <v>43</v>
      </c>
    </row>
    <row r="6" ht="29.25" customHeight="1" spans="1:19">
      <c r="A6" s="150"/>
      <c r="B6" s="151"/>
      <c r="C6" s="151"/>
      <c r="D6" s="151"/>
      <c r="E6" s="151"/>
      <c r="F6" s="151"/>
      <c r="G6" s="151"/>
      <c r="H6" s="151"/>
      <c r="I6" s="162" t="s">
        <v>33</v>
      </c>
      <c r="J6" s="162" t="s">
        <v>44</v>
      </c>
      <c r="K6" s="162" t="s">
        <v>39</v>
      </c>
      <c r="L6" s="162" t="s">
        <v>40</v>
      </c>
      <c r="M6" s="162" t="s">
        <v>41</v>
      </c>
      <c r="N6" s="162" t="s">
        <v>42</v>
      </c>
      <c r="O6" s="162"/>
      <c r="P6" s="162"/>
      <c r="Q6" s="162"/>
      <c r="R6" s="162"/>
      <c r="S6" s="162"/>
    </row>
    <row r="7" ht="16.5" customHeight="1" spans="1:19">
      <c r="A7" s="126">
        <v>1</v>
      </c>
      <c r="B7" s="19">
        <v>2</v>
      </c>
      <c r="C7" s="19">
        <v>3</v>
      </c>
      <c r="D7" s="19">
        <v>4</v>
      </c>
      <c r="E7" s="126">
        <v>5</v>
      </c>
      <c r="F7" s="19">
        <v>6</v>
      </c>
      <c r="G7" s="19">
        <v>7</v>
      </c>
      <c r="H7" s="126">
        <v>8</v>
      </c>
      <c r="I7" s="19">
        <v>9</v>
      </c>
      <c r="J7" s="33">
        <v>10</v>
      </c>
      <c r="K7" s="33">
        <v>11</v>
      </c>
      <c r="L7" s="163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29" t="s">
        <v>45</v>
      </c>
      <c r="B8" s="29" t="s">
        <v>46</v>
      </c>
      <c r="C8" s="22">
        <v>17276274.89</v>
      </c>
      <c r="D8" s="116">
        <v>17013677.89</v>
      </c>
      <c r="E8" s="87">
        <v>16848677.89</v>
      </c>
      <c r="F8" s="87"/>
      <c r="G8" s="87"/>
      <c r="H8" s="87"/>
      <c r="I8" s="87">
        <v>165000</v>
      </c>
      <c r="J8" s="87">
        <v>165000</v>
      </c>
      <c r="K8" s="87"/>
      <c r="L8" s="87"/>
      <c r="M8" s="87"/>
      <c r="N8" s="87"/>
      <c r="O8" s="87">
        <v>262597</v>
      </c>
      <c r="P8" s="87">
        <v>55240</v>
      </c>
      <c r="Q8" s="87"/>
      <c r="R8" s="87"/>
      <c r="S8" s="87">
        <v>207357</v>
      </c>
    </row>
    <row r="9" ht="16.5" customHeight="1" spans="1:19">
      <c r="A9" s="152" t="s">
        <v>31</v>
      </c>
      <c r="B9" s="153"/>
      <c r="C9" s="116">
        <v>17276274.89</v>
      </c>
      <c r="D9" s="116">
        <v>17013677.89</v>
      </c>
      <c r="E9" s="87">
        <v>16848677.89</v>
      </c>
      <c r="F9" s="87"/>
      <c r="G9" s="87"/>
      <c r="H9" s="87"/>
      <c r="I9" s="87">
        <v>165000</v>
      </c>
      <c r="J9" s="87">
        <v>165000</v>
      </c>
      <c r="K9" s="87"/>
      <c r="L9" s="87"/>
      <c r="M9" s="87"/>
      <c r="N9" s="87"/>
      <c r="O9" s="87">
        <v>262597</v>
      </c>
      <c r="P9" s="87">
        <v>55240</v>
      </c>
      <c r="Q9" s="87"/>
      <c r="R9" s="87"/>
      <c r="S9" s="87">
        <v>207357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3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7"/>
  <sheetViews>
    <sheetView showZeros="0" topLeftCell="A15" workbookViewId="0">
      <selection activeCell="C16" sqref="C16"/>
    </sheetView>
  </sheetViews>
  <sheetFormatPr defaultColWidth="9.14166666666667" defaultRowHeight="14.25" customHeight="1"/>
  <cols>
    <col min="1" max="1" width="14.275" customWidth="1"/>
    <col min="2" max="2" width="32.575" customWidth="1"/>
    <col min="3" max="6" width="18.85" customWidth="1"/>
    <col min="7" max="7" width="21.275" customWidth="1"/>
    <col min="8" max="9" width="18.85" customWidth="1"/>
    <col min="10" max="10" width="17.85" customWidth="1"/>
    <col min="11" max="15" width="18.85" customWidth="1"/>
  </cols>
  <sheetData>
    <row r="1" ht="15.75" customHeight="1" spans="15:15">
      <c r="O1" s="52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97" t="str">
        <f>"单位名称："&amp;"云南省社会主义学院"</f>
        <v>单位名称：云南省社会主义学院</v>
      </c>
      <c r="B3" s="98"/>
      <c r="C3" s="55"/>
      <c r="D3" s="55"/>
      <c r="E3" s="55"/>
      <c r="F3" s="55"/>
      <c r="G3" s="6"/>
      <c r="H3" s="55"/>
      <c r="I3" s="55"/>
      <c r="J3" s="6"/>
      <c r="K3" s="55"/>
      <c r="L3" s="55"/>
      <c r="M3" s="6"/>
      <c r="N3" s="6"/>
      <c r="O3" s="99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59" t="s">
        <v>34</v>
      </c>
      <c r="E4" s="59"/>
      <c r="F4" s="59"/>
      <c r="G4" s="141" t="s">
        <v>35</v>
      </c>
      <c r="H4" s="9" t="s">
        <v>36</v>
      </c>
      <c r="I4" s="9" t="s">
        <v>51</v>
      </c>
      <c r="J4" s="10" t="s">
        <v>52</v>
      </c>
      <c r="K4" s="65" t="s">
        <v>53</v>
      </c>
      <c r="L4" s="65" t="s">
        <v>54</v>
      </c>
      <c r="M4" s="65" t="s">
        <v>55</v>
      </c>
      <c r="N4" s="65" t="s">
        <v>56</v>
      </c>
      <c r="O4" s="82" t="s">
        <v>57</v>
      </c>
    </row>
    <row r="5" ht="30" customHeight="1" spans="1:15">
      <c r="A5" s="18"/>
      <c r="B5" s="18"/>
      <c r="C5" s="18"/>
      <c r="D5" s="59" t="s">
        <v>33</v>
      </c>
      <c r="E5" s="59" t="s">
        <v>58</v>
      </c>
      <c r="F5" s="59" t="s">
        <v>59</v>
      </c>
      <c r="G5" s="18"/>
      <c r="H5" s="18"/>
      <c r="I5" s="18"/>
      <c r="J5" s="59" t="s">
        <v>33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  <c r="G6" s="59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  <c r="O6" s="59">
        <v>15</v>
      </c>
    </row>
    <row r="7" ht="20.25" customHeight="1" spans="1:15">
      <c r="A7" s="29" t="s">
        <v>60</v>
      </c>
      <c r="B7" s="29" t="s">
        <v>61</v>
      </c>
      <c r="C7" s="116">
        <v>55240</v>
      </c>
      <c r="D7" s="116">
        <v>55240</v>
      </c>
      <c r="E7" s="116"/>
      <c r="F7" s="116">
        <v>55240</v>
      </c>
      <c r="G7" s="87"/>
      <c r="H7" s="116"/>
      <c r="I7" s="116"/>
      <c r="J7" s="116"/>
      <c r="K7" s="116"/>
      <c r="L7" s="116"/>
      <c r="M7" s="87"/>
      <c r="N7" s="116"/>
      <c r="O7" s="116"/>
    </row>
    <row r="8" ht="20.25" customHeight="1" spans="1:15">
      <c r="A8" s="124" t="s">
        <v>62</v>
      </c>
      <c r="B8" s="124" t="s">
        <v>63</v>
      </c>
      <c r="C8" s="116">
        <v>55240</v>
      </c>
      <c r="D8" s="116">
        <v>55240</v>
      </c>
      <c r="E8" s="116"/>
      <c r="F8" s="116">
        <v>55240</v>
      </c>
      <c r="G8" s="87"/>
      <c r="H8" s="116"/>
      <c r="I8" s="116"/>
      <c r="J8" s="116"/>
      <c r="K8" s="116"/>
      <c r="L8" s="116"/>
      <c r="M8" s="87"/>
      <c r="N8" s="116"/>
      <c r="O8" s="116"/>
    </row>
    <row r="9" ht="20.25" customHeight="1" spans="1:15">
      <c r="A9" s="125" t="s">
        <v>64</v>
      </c>
      <c r="B9" s="125" t="s">
        <v>65</v>
      </c>
      <c r="C9" s="116">
        <v>55240</v>
      </c>
      <c r="D9" s="116">
        <v>55240</v>
      </c>
      <c r="E9" s="116"/>
      <c r="F9" s="116">
        <v>55240</v>
      </c>
      <c r="G9" s="87"/>
      <c r="H9" s="116"/>
      <c r="I9" s="116"/>
      <c r="J9" s="116"/>
      <c r="K9" s="116"/>
      <c r="L9" s="116"/>
      <c r="M9" s="87"/>
      <c r="N9" s="116"/>
      <c r="O9" s="116"/>
    </row>
    <row r="10" ht="20.25" customHeight="1" spans="1:15">
      <c r="A10" s="29" t="s">
        <v>66</v>
      </c>
      <c r="B10" s="29" t="s">
        <v>67</v>
      </c>
      <c r="C10" s="116">
        <v>13567018.08</v>
      </c>
      <c r="D10" s="116">
        <v>13567018.08</v>
      </c>
      <c r="E10" s="116">
        <v>9554128.08</v>
      </c>
      <c r="F10" s="116">
        <v>4012890</v>
      </c>
      <c r="G10" s="87"/>
      <c r="H10" s="116"/>
      <c r="I10" s="116"/>
      <c r="J10" s="116"/>
      <c r="K10" s="116"/>
      <c r="L10" s="116"/>
      <c r="M10" s="87"/>
      <c r="N10" s="116"/>
      <c r="O10" s="116"/>
    </row>
    <row r="11" ht="20.25" customHeight="1" spans="1:15">
      <c r="A11" s="124" t="s">
        <v>68</v>
      </c>
      <c r="B11" s="124" t="s">
        <v>69</v>
      </c>
      <c r="C11" s="116">
        <v>13567018.08</v>
      </c>
      <c r="D11" s="116">
        <v>13567018.08</v>
      </c>
      <c r="E11" s="116">
        <v>9554128.08</v>
      </c>
      <c r="F11" s="116">
        <v>4012890</v>
      </c>
      <c r="G11" s="87"/>
      <c r="H11" s="116"/>
      <c r="I11" s="116"/>
      <c r="J11" s="116"/>
      <c r="K11" s="116"/>
      <c r="L11" s="116"/>
      <c r="M11" s="87"/>
      <c r="N11" s="116"/>
      <c r="O11" s="116"/>
    </row>
    <row r="12" ht="20.25" customHeight="1" spans="1:15">
      <c r="A12" s="125" t="s">
        <v>70</v>
      </c>
      <c r="B12" s="125" t="s">
        <v>71</v>
      </c>
      <c r="C12" s="116">
        <v>13567018.08</v>
      </c>
      <c r="D12" s="116">
        <v>13567018.08</v>
      </c>
      <c r="E12" s="116">
        <v>9554128.08</v>
      </c>
      <c r="F12" s="116">
        <v>4012890</v>
      </c>
      <c r="G12" s="87"/>
      <c r="H12" s="116"/>
      <c r="I12" s="116"/>
      <c r="J12" s="116"/>
      <c r="K12" s="116"/>
      <c r="L12" s="116"/>
      <c r="M12" s="87"/>
      <c r="N12" s="116"/>
      <c r="O12" s="116"/>
    </row>
    <row r="13" ht="20.25" customHeight="1" spans="1:15">
      <c r="A13" s="29" t="s">
        <v>72</v>
      </c>
      <c r="B13" s="29" t="s">
        <v>73</v>
      </c>
      <c r="C13" s="116">
        <v>1136153.7</v>
      </c>
      <c r="D13" s="116">
        <v>1136153.7</v>
      </c>
      <c r="E13" s="116">
        <v>1136153.7</v>
      </c>
      <c r="F13" s="116"/>
      <c r="G13" s="87"/>
      <c r="H13" s="116"/>
      <c r="I13" s="116"/>
      <c r="J13" s="116"/>
      <c r="K13" s="116"/>
      <c r="L13" s="116"/>
      <c r="M13" s="87"/>
      <c r="N13" s="116"/>
      <c r="O13" s="116"/>
    </row>
    <row r="14" ht="20.25" customHeight="1" spans="1:15">
      <c r="A14" s="124" t="s">
        <v>74</v>
      </c>
      <c r="B14" s="124" t="s">
        <v>75</v>
      </c>
      <c r="C14" s="116">
        <v>1125058.4</v>
      </c>
      <c r="D14" s="116">
        <v>1125058.4</v>
      </c>
      <c r="E14" s="116">
        <v>1125058.4</v>
      </c>
      <c r="F14" s="116"/>
      <c r="G14" s="87"/>
      <c r="H14" s="116"/>
      <c r="I14" s="116"/>
      <c r="J14" s="116"/>
      <c r="K14" s="116"/>
      <c r="L14" s="116"/>
      <c r="M14" s="87"/>
      <c r="N14" s="116"/>
      <c r="O14" s="116"/>
    </row>
    <row r="15" ht="20.25" customHeight="1" spans="1:15">
      <c r="A15" s="125" t="s">
        <v>76</v>
      </c>
      <c r="B15" s="125" t="s">
        <v>77</v>
      </c>
      <c r="C15" s="116">
        <v>27540</v>
      </c>
      <c r="D15" s="116">
        <v>27540</v>
      </c>
      <c r="E15" s="116">
        <v>27540</v>
      </c>
      <c r="F15" s="116"/>
      <c r="G15" s="87"/>
      <c r="H15" s="116"/>
      <c r="I15" s="116"/>
      <c r="J15" s="116"/>
      <c r="K15" s="116"/>
      <c r="L15" s="116"/>
      <c r="M15" s="87"/>
      <c r="N15" s="116"/>
      <c r="O15" s="116"/>
    </row>
    <row r="16" ht="20.25" customHeight="1" spans="1:15">
      <c r="A16" s="125" t="s">
        <v>78</v>
      </c>
      <c r="B16" s="125" t="s">
        <v>79</v>
      </c>
      <c r="C16" s="116">
        <v>1097518.4</v>
      </c>
      <c r="D16" s="116">
        <v>1097518.4</v>
      </c>
      <c r="E16" s="116">
        <v>1097518.4</v>
      </c>
      <c r="F16" s="116"/>
      <c r="G16" s="87"/>
      <c r="H16" s="116"/>
      <c r="I16" s="116"/>
      <c r="J16" s="116"/>
      <c r="K16" s="116"/>
      <c r="L16" s="116"/>
      <c r="M16" s="87"/>
      <c r="N16" s="116"/>
      <c r="O16" s="116"/>
    </row>
    <row r="17" ht="20.25" customHeight="1" spans="1:15">
      <c r="A17" s="124" t="s">
        <v>80</v>
      </c>
      <c r="B17" s="124" t="s">
        <v>81</v>
      </c>
      <c r="C17" s="116">
        <v>11095.3</v>
      </c>
      <c r="D17" s="116">
        <v>11095.3</v>
      </c>
      <c r="E17" s="116">
        <v>11095.3</v>
      </c>
      <c r="F17" s="116"/>
      <c r="G17" s="87"/>
      <c r="H17" s="116"/>
      <c r="I17" s="116"/>
      <c r="J17" s="116"/>
      <c r="K17" s="116"/>
      <c r="L17" s="116"/>
      <c r="M17" s="87"/>
      <c r="N17" s="116"/>
      <c r="O17" s="116"/>
    </row>
    <row r="18" ht="20.25" customHeight="1" spans="1:15">
      <c r="A18" s="125" t="s">
        <v>82</v>
      </c>
      <c r="B18" s="125" t="s">
        <v>81</v>
      </c>
      <c r="C18" s="116">
        <v>11095.3</v>
      </c>
      <c r="D18" s="116">
        <v>11095.3</v>
      </c>
      <c r="E18" s="116">
        <v>11095.3</v>
      </c>
      <c r="F18" s="116"/>
      <c r="G18" s="87"/>
      <c r="H18" s="116"/>
      <c r="I18" s="116"/>
      <c r="J18" s="116"/>
      <c r="K18" s="116"/>
      <c r="L18" s="116"/>
      <c r="M18" s="87"/>
      <c r="N18" s="116"/>
      <c r="O18" s="116"/>
    </row>
    <row r="19" ht="20.25" customHeight="1" spans="1:15">
      <c r="A19" s="29" t="s">
        <v>83</v>
      </c>
      <c r="B19" s="29" t="s">
        <v>84</v>
      </c>
      <c r="C19" s="116">
        <v>1301805.56</v>
      </c>
      <c r="D19" s="116">
        <v>1301805.56</v>
      </c>
      <c r="E19" s="116">
        <v>1301805.56</v>
      </c>
      <c r="F19" s="116"/>
      <c r="G19" s="87"/>
      <c r="H19" s="116"/>
      <c r="I19" s="116"/>
      <c r="J19" s="116"/>
      <c r="K19" s="116"/>
      <c r="L19" s="116"/>
      <c r="M19" s="87"/>
      <c r="N19" s="116"/>
      <c r="O19" s="116"/>
    </row>
    <row r="20" ht="20.25" customHeight="1" spans="1:15">
      <c r="A20" s="124" t="s">
        <v>85</v>
      </c>
      <c r="B20" s="124" t="s">
        <v>86</v>
      </c>
      <c r="C20" s="116">
        <v>1301805.56</v>
      </c>
      <c r="D20" s="116">
        <v>1301805.56</v>
      </c>
      <c r="E20" s="116">
        <v>1301805.56</v>
      </c>
      <c r="F20" s="116"/>
      <c r="G20" s="87"/>
      <c r="H20" s="116"/>
      <c r="I20" s="116"/>
      <c r="J20" s="116"/>
      <c r="K20" s="116"/>
      <c r="L20" s="116"/>
      <c r="M20" s="87"/>
      <c r="N20" s="116"/>
      <c r="O20" s="116"/>
    </row>
    <row r="21" ht="20.25" customHeight="1" spans="1:15">
      <c r="A21" s="125" t="s">
        <v>87</v>
      </c>
      <c r="B21" s="125" t="s">
        <v>88</v>
      </c>
      <c r="C21" s="116">
        <v>740824.92</v>
      </c>
      <c r="D21" s="116">
        <v>740824.92</v>
      </c>
      <c r="E21" s="116">
        <v>740824.92</v>
      </c>
      <c r="F21" s="116"/>
      <c r="G21" s="87"/>
      <c r="H21" s="116"/>
      <c r="I21" s="116"/>
      <c r="J21" s="116"/>
      <c r="K21" s="116"/>
      <c r="L21" s="116"/>
      <c r="M21" s="87"/>
      <c r="N21" s="116"/>
      <c r="O21" s="116"/>
    </row>
    <row r="22" ht="20.25" customHeight="1" spans="1:15">
      <c r="A22" s="125" t="s">
        <v>89</v>
      </c>
      <c r="B22" s="125" t="s">
        <v>90</v>
      </c>
      <c r="C22" s="116">
        <v>521980.64</v>
      </c>
      <c r="D22" s="116">
        <v>521980.64</v>
      </c>
      <c r="E22" s="116">
        <v>521980.64</v>
      </c>
      <c r="F22" s="116"/>
      <c r="G22" s="87"/>
      <c r="H22" s="116"/>
      <c r="I22" s="116"/>
      <c r="J22" s="116"/>
      <c r="K22" s="116"/>
      <c r="L22" s="116"/>
      <c r="M22" s="87"/>
      <c r="N22" s="116"/>
      <c r="O22" s="116"/>
    </row>
    <row r="23" ht="20.25" customHeight="1" spans="1:15">
      <c r="A23" s="125" t="s">
        <v>91</v>
      </c>
      <c r="B23" s="125" t="s">
        <v>92</v>
      </c>
      <c r="C23" s="116">
        <v>39000</v>
      </c>
      <c r="D23" s="116">
        <v>39000</v>
      </c>
      <c r="E23" s="116">
        <v>39000</v>
      </c>
      <c r="F23" s="116"/>
      <c r="G23" s="87"/>
      <c r="H23" s="116"/>
      <c r="I23" s="116"/>
      <c r="J23" s="116"/>
      <c r="K23" s="116"/>
      <c r="L23" s="116"/>
      <c r="M23" s="87"/>
      <c r="N23" s="116"/>
      <c r="O23" s="116"/>
    </row>
    <row r="24" ht="20.25" customHeight="1" spans="1:15">
      <c r="A24" s="29" t="s">
        <v>93</v>
      </c>
      <c r="B24" s="29" t="s">
        <v>94</v>
      </c>
      <c r="C24" s="116">
        <v>843700.55</v>
      </c>
      <c r="D24" s="116">
        <v>843700.55</v>
      </c>
      <c r="E24" s="116">
        <v>843700.55</v>
      </c>
      <c r="F24" s="116"/>
      <c r="G24" s="87"/>
      <c r="H24" s="116"/>
      <c r="I24" s="116"/>
      <c r="J24" s="116"/>
      <c r="K24" s="116"/>
      <c r="L24" s="116"/>
      <c r="M24" s="87"/>
      <c r="N24" s="116"/>
      <c r="O24" s="116"/>
    </row>
    <row r="25" ht="20.25" customHeight="1" spans="1:15">
      <c r="A25" s="124" t="s">
        <v>95</v>
      </c>
      <c r="B25" s="124" t="s">
        <v>96</v>
      </c>
      <c r="C25" s="116">
        <v>843700.55</v>
      </c>
      <c r="D25" s="116">
        <v>843700.55</v>
      </c>
      <c r="E25" s="116">
        <v>843700.55</v>
      </c>
      <c r="F25" s="116"/>
      <c r="G25" s="87"/>
      <c r="H25" s="116"/>
      <c r="I25" s="116"/>
      <c r="J25" s="116"/>
      <c r="K25" s="116"/>
      <c r="L25" s="116"/>
      <c r="M25" s="87"/>
      <c r="N25" s="116"/>
      <c r="O25" s="116"/>
    </row>
    <row r="26" ht="20.25" customHeight="1" spans="1:15">
      <c r="A26" s="125" t="s">
        <v>97</v>
      </c>
      <c r="B26" s="125" t="s">
        <v>98</v>
      </c>
      <c r="C26" s="116">
        <v>843700.55</v>
      </c>
      <c r="D26" s="116">
        <v>843700.55</v>
      </c>
      <c r="E26" s="116">
        <v>843700.55</v>
      </c>
      <c r="F26" s="116"/>
      <c r="G26" s="87"/>
      <c r="H26" s="116"/>
      <c r="I26" s="116"/>
      <c r="J26" s="116"/>
      <c r="K26" s="116"/>
      <c r="L26" s="116"/>
      <c r="M26" s="87"/>
      <c r="N26" s="116"/>
      <c r="O26" s="116"/>
    </row>
    <row r="27" ht="17.25" customHeight="1" spans="1:15">
      <c r="A27" s="100" t="s">
        <v>99</v>
      </c>
      <c r="B27" s="101" t="s">
        <v>99</v>
      </c>
      <c r="C27" s="116">
        <v>16903917.89</v>
      </c>
      <c r="D27" s="116">
        <v>16903917.89</v>
      </c>
      <c r="E27" s="116">
        <v>12835787.89</v>
      </c>
      <c r="F27" s="116">
        <v>4068130</v>
      </c>
      <c r="G27" s="87"/>
      <c r="H27" s="116"/>
      <c r="I27" s="116"/>
      <c r="J27" s="116"/>
      <c r="K27" s="116"/>
      <c r="L27" s="116"/>
      <c r="M27" s="87"/>
      <c r="N27" s="116"/>
      <c r="O27" s="116"/>
    </row>
  </sheetData>
  <mergeCells count="11">
    <mergeCell ref="A2:O2"/>
    <mergeCell ref="A3:L3"/>
    <mergeCell ref="D4:F4"/>
    <mergeCell ref="J4:O4"/>
    <mergeCell ref="A27:B27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4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topLeftCell="A9" workbookViewId="0">
      <selection activeCell="C16" sqref="C16"/>
    </sheetView>
  </sheetViews>
  <sheetFormatPr defaultColWidth="9.14166666666667" defaultRowHeight="14.25" customHeight="1" outlineLevelCol="3"/>
  <cols>
    <col min="1" max="1" width="49.275" customWidth="1"/>
    <col min="2" max="2" width="43.3166666666667" customWidth="1"/>
    <col min="3" max="3" width="48.575" customWidth="1"/>
    <col min="4" max="4" width="41.175" customWidth="1"/>
  </cols>
  <sheetData>
    <row r="1" customHeight="1" spans="4:4">
      <c r="D1" s="95" t="s">
        <v>100</v>
      </c>
    </row>
    <row r="2" ht="31.5" customHeight="1" spans="1:4">
      <c r="A2" s="42" t="s">
        <v>101</v>
      </c>
      <c r="B2" s="128"/>
      <c r="C2" s="128"/>
      <c r="D2" s="128"/>
    </row>
    <row r="3" ht="17.25" customHeight="1" spans="1:4">
      <c r="A3" s="4" t="str">
        <f>"单位名称："&amp;"云南省社会主义学院"</f>
        <v>单位名称：云南省社会主义学院</v>
      </c>
      <c r="B3" s="129"/>
      <c r="C3" s="129"/>
      <c r="D3" s="96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0" t="s">
        <v>6</v>
      </c>
      <c r="C5" s="15" t="s">
        <v>102</v>
      </c>
      <c r="D5" s="130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1" t="s">
        <v>103</v>
      </c>
      <c r="B7" s="132">
        <v>16848677.89</v>
      </c>
      <c r="C7" s="133" t="s">
        <v>104</v>
      </c>
      <c r="D7" s="132">
        <v>16903917.89</v>
      </c>
    </row>
    <row r="8" ht="29.15" customHeight="1" spans="1:4">
      <c r="A8" s="134" t="s">
        <v>105</v>
      </c>
      <c r="B8" s="87">
        <v>16848677.89</v>
      </c>
      <c r="C8" s="23" t="str">
        <f>"（一）"&amp;"一般公共服务支出"</f>
        <v>（一）一般公共服务支出</v>
      </c>
      <c r="D8" s="87">
        <v>55240</v>
      </c>
    </row>
    <row r="9" ht="29.15" customHeight="1" spans="1:4">
      <c r="A9" s="134" t="s">
        <v>106</v>
      </c>
      <c r="B9" s="87"/>
      <c r="C9" s="23" t="str">
        <f>"（二）"&amp;"教育支出"</f>
        <v>（二）教育支出</v>
      </c>
      <c r="D9" s="87">
        <v>13567018.08</v>
      </c>
    </row>
    <row r="10" ht="29.15" customHeight="1" spans="1:4">
      <c r="A10" s="134" t="s">
        <v>107</v>
      </c>
      <c r="B10" s="87"/>
      <c r="C10" s="23" t="str">
        <f>"（三）"&amp;"社会保障和就业支出"</f>
        <v>（三）社会保障和就业支出</v>
      </c>
      <c r="D10" s="87">
        <v>1136153.7</v>
      </c>
    </row>
    <row r="11" ht="29.15" customHeight="1" spans="1:4">
      <c r="A11" s="135" t="s">
        <v>108</v>
      </c>
      <c r="B11" s="136">
        <v>55240</v>
      </c>
      <c r="C11" s="23" t="str">
        <f>"（四）"&amp;"卫生健康支出"</f>
        <v>（四）卫生健康支出</v>
      </c>
      <c r="D11" s="87">
        <v>1301805.56</v>
      </c>
    </row>
    <row r="12" ht="29.15" customHeight="1" spans="1:4">
      <c r="A12" s="134" t="s">
        <v>105</v>
      </c>
      <c r="B12" s="116">
        <v>55240</v>
      </c>
      <c r="C12" s="23" t="str">
        <f>"（五）"&amp;"住房保障支出"</f>
        <v>（五）住房保障支出</v>
      </c>
      <c r="D12" s="87">
        <v>843700.55</v>
      </c>
    </row>
    <row r="13" ht="29.15" customHeight="1" spans="1:4">
      <c r="A13" s="137" t="s">
        <v>106</v>
      </c>
      <c r="B13" s="116"/>
      <c r="C13" s="138"/>
      <c r="D13" s="136"/>
    </row>
    <row r="14" ht="29.15" customHeight="1" spans="1:4">
      <c r="A14" s="137" t="s">
        <v>107</v>
      </c>
      <c r="B14" s="136"/>
      <c r="C14" s="138"/>
      <c r="D14" s="136"/>
    </row>
    <row r="15" ht="29.15" customHeight="1" spans="1:4">
      <c r="A15" s="139"/>
      <c r="B15" s="136"/>
      <c r="C15" s="140" t="s">
        <v>109</v>
      </c>
      <c r="D15" s="136"/>
    </row>
    <row r="16" ht="29.15" customHeight="1" spans="1:4">
      <c r="A16" s="139" t="s">
        <v>110</v>
      </c>
      <c r="B16" s="136">
        <v>16903917.89</v>
      </c>
      <c r="C16" s="138" t="s">
        <v>26</v>
      </c>
      <c r="D16" s="136">
        <v>16903917.89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4"/>
  <sheetViews>
    <sheetView showZeros="0" topLeftCell="A9" workbookViewId="0">
      <selection activeCell="C16" sqref="C16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75" customWidth="1"/>
    <col min="4" max="6" width="25.025" customWidth="1"/>
    <col min="7" max="7" width="24.275" customWidth="1"/>
  </cols>
  <sheetData>
    <row r="1" ht="12" customHeight="1" spans="4:7">
      <c r="D1" s="108"/>
      <c r="F1" s="52"/>
      <c r="G1" s="52" t="s">
        <v>111</v>
      </c>
    </row>
    <row r="2" ht="39" customHeight="1" spans="1:7">
      <c r="A2" s="3" t="s">
        <v>112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"单位名称："&amp;"云南省社会主义学院"</f>
        <v>单位名称：云南省社会主义学院</v>
      </c>
      <c r="F3" s="99"/>
      <c r="G3" s="99" t="s">
        <v>2</v>
      </c>
    </row>
    <row r="4" ht="20.25" customHeight="1" spans="1:7">
      <c r="A4" s="118" t="s">
        <v>113</v>
      </c>
      <c r="B4" s="119"/>
      <c r="C4" s="120" t="s">
        <v>31</v>
      </c>
      <c r="D4" s="11" t="s">
        <v>58</v>
      </c>
      <c r="E4" s="11"/>
      <c r="F4" s="12"/>
      <c r="G4" s="120" t="s">
        <v>59</v>
      </c>
    </row>
    <row r="5" ht="20.25" customHeight="1" spans="1:7">
      <c r="A5" s="121" t="s">
        <v>49</v>
      </c>
      <c r="B5" s="122" t="s">
        <v>50</v>
      </c>
      <c r="C5" s="89"/>
      <c r="D5" s="89" t="s">
        <v>33</v>
      </c>
      <c r="E5" s="89" t="s">
        <v>114</v>
      </c>
      <c r="F5" s="89" t="s">
        <v>115</v>
      </c>
      <c r="G5" s="89"/>
    </row>
    <row r="6" ht="13.5" customHeight="1" spans="1:7">
      <c r="A6" s="123" t="s">
        <v>116</v>
      </c>
      <c r="B6" s="123" t="s">
        <v>117</v>
      </c>
      <c r="C6" s="123" t="s">
        <v>118</v>
      </c>
      <c r="D6" s="59"/>
      <c r="E6" s="123" t="s">
        <v>119</v>
      </c>
      <c r="F6" s="123" t="s">
        <v>120</v>
      </c>
      <c r="G6" s="123" t="s">
        <v>121</v>
      </c>
    </row>
    <row r="7" ht="18" customHeight="1" spans="1:7">
      <c r="A7" s="29" t="s">
        <v>66</v>
      </c>
      <c r="B7" s="29" t="s">
        <v>67</v>
      </c>
      <c r="C7" s="22">
        <v>13567018.08</v>
      </c>
      <c r="D7" s="22">
        <v>9554128.08</v>
      </c>
      <c r="E7" s="22">
        <v>7927665.2</v>
      </c>
      <c r="F7" s="22">
        <v>1626462.88</v>
      </c>
      <c r="G7" s="22">
        <v>4012890</v>
      </c>
    </row>
    <row r="8" ht="18" customHeight="1" spans="1:7">
      <c r="A8" s="29" t="s">
        <v>68</v>
      </c>
      <c r="B8" s="124" t="s">
        <v>69</v>
      </c>
      <c r="C8" s="22">
        <v>13567018.08</v>
      </c>
      <c r="D8" s="22">
        <v>9554128.08</v>
      </c>
      <c r="E8" s="22">
        <v>7927665.2</v>
      </c>
      <c r="F8" s="22">
        <v>1626462.88</v>
      </c>
      <c r="G8" s="22">
        <v>4012890</v>
      </c>
    </row>
    <row r="9" ht="18" customHeight="1" spans="1:7">
      <c r="A9" s="29" t="s">
        <v>70</v>
      </c>
      <c r="B9" s="125" t="s">
        <v>71</v>
      </c>
      <c r="C9" s="22">
        <v>13567018.08</v>
      </c>
      <c r="D9" s="22">
        <v>9554128.08</v>
      </c>
      <c r="E9" s="22">
        <v>7927665.2</v>
      </c>
      <c r="F9" s="22">
        <v>1626462.88</v>
      </c>
      <c r="G9" s="22">
        <v>4012890</v>
      </c>
    </row>
    <row r="10" ht="18" customHeight="1" spans="1:7">
      <c r="A10" s="29" t="s">
        <v>72</v>
      </c>
      <c r="B10" s="29" t="s">
        <v>73</v>
      </c>
      <c r="C10" s="22">
        <v>1136153.7</v>
      </c>
      <c r="D10" s="22">
        <v>1136153.7</v>
      </c>
      <c r="E10" s="22">
        <v>1108613.7</v>
      </c>
      <c r="F10" s="22">
        <v>27540</v>
      </c>
      <c r="G10" s="22"/>
    </row>
    <row r="11" ht="18" customHeight="1" spans="1:7">
      <c r="A11" s="29" t="s">
        <v>74</v>
      </c>
      <c r="B11" s="124" t="s">
        <v>75</v>
      </c>
      <c r="C11" s="22">
        <v>1125058.4</v>
      </c>
      <c r="D11" s="22">
        <v>1125058.4</v>
      </c>
      <c r="E11" s="22">
        <v>1097518.4</v>
      </c>
      <c r="F11" s="22">
        <v>27540</v>
      </c>
      <c r="G11" s="22"/>
    </row>
    <row r="12" ht="18" customHeight="1" spans="1:7">
      <c r="A12" s="29" t="s">
        <v>76</v>
      </c>
      <c r="B12" s="125" t="s">
        <v>77</v>
      </c>
      <c r="C12" s="22">
        <v>27540</v>
      </c>
      <c r="D12" s="22">
        <v>27540</v>
      </c>
      <c r="E12" s="22"/>
      <c r="F12" s="22">
        <v>27540</v>
      </c>
      <c r="G12" s="22"/>
    </row>
    <row r="13" ht="18" customHeight="1" spans="1:7">
      <c r="A13" s="29" t="s">
        <v>78</v>
      </c>
      <c r="B13" s="125" t="s">
        <v>79</v>
      </c>
      <c r="C13" s="22">
        <v>1097518.4</v>
      </c>
      <c r="D13" s="22">
        <v>1097518.4</v>
      </c>
      <c r="E13" s="22">
        <v>1097518.4</v>
      </c>
      <c r="F13" s="22"/>
      <c r="G13" s="22"/>
    </row>
    <row r="14" ht="18" customHeight="1" spans="1:7">
      <c r="A14" s="29" t="s">
        <v>80</v>
      </c>
      <c r="B14" s="124" t="s">
        <v>81</v>
      </c>
      <c r="C14" s="22">
        <v>11095.3</v>
      </c>
      <c r="D14" s="22">
        <v>11095.3</v>
      </c>
      <c r="E14" s="22">
        <v>11095.3</v>
      </c>
      <c r="F14" s="22"/>
      <c r="G14" s="22"/>
    </row>
    <row r="15" ht="18" customHeight="1" spans="1:7">
      <c r="A15" s="29" t="s">
        <v>82</v>
      </c>
      <c r="B15" s="125" t="s">
        <v>81</v>
      </c>
      <c r="C15" s="22">
        <v>11095.3</v>
      </c>
      <c r="D15" s="22">
        <v>11095.3</v>
      </c>
      <c r="E15" s="22">
        <v>11095.3</v>
      </c>
      <c r="F15" s="22"/>
      <c r="G15" s="22"/>
    </row>
    <row r="16" ht="18" customHeight="1" spans="1:7">
      <c r="A16" s="29" t="s">
        <v>83</v>
      </c>
      <c r="B16" s="29" t="s">
        <v>84</v>
      </c>
      <c r="C16" s="22">
        <v>1301805.56</v>
      </c>
      <c r="D16" s="22">
        <v>1301805.56</v>
      </c>
      <c r="E16" s="22">
        <v>1301805.56</v>
      </c>
      <c r="F16" s="22"/>
      <c r="G16" s="22"/>
    </row>
    <row r="17" ht="18" customHeight="1" spans="1:7">
      <c r="A17" s="29" t="s">
        <v>85</v>
      </c>
      <c r="B17" s="124" t="s">
        <v>86</v>
      </c>
      <c r="C17" s="22">
        <v>1301805.56</v>
      </c>
      <c r="D17" s="22">
        <v>1301805.56</v>
      </c>
      <c r="E17" s="22">
        <v>1301805.56</v>
      </c>
      <c r="F17" s="22"/>
      <c r="G17" s="22"/>
    </row>
    <row r="18" ht="18" customHeight="1" spans="1:7">
      <c r="A18" s="29" t="s">
        <v>87</v>
      </c>
      <c r="B18" s="125" t="s">
        <v>88</v>
      </c>
      <c r="C18" s="22">
        <v>740824.92</v>
      </c>
      <c r="D18" s="22">
        <v>740824.92</v>
      </c>
      <c r="E18" s="22">
        <v>740824.92</v>
      </c>
      <c r="F18" s="22"/>
      <c r="G18" s="22"/>
    </row>
    <row r="19" ht="18" customHeight="1" spans="1:7">
      <c r="A19" s="29" t="s">
        <v>89</v>
      </c>
      <c r="B19" s="125" t="s">
        <v>90</v>
      </c>
      <c r="C19" s="22">
        <v>521980.64</v>
      </c>
      <c r="D19" s="22">
        <v>521980.64</v>
      </c>
      <c r="E19" s="22">
        <v>521980.64</v>
      </c>
      <c r="F19" s="22"/>
      <c r="G19" s="22"/>
    </row>
    <row r="20" ht="18" customHeight="1" spans="1:7">
      <c r="A20" s="29" t="s">
        <v>91</v>
      </c>
      <c r="B20" s="125" t="s">
        <v>92</v>
      </c>
      <c r="C20" s="22">
        <v>39000</v>
      </c>
      <c r="D20" s="22">
        <v>39000</v>
      </c>
      <c r="E20" s="22">
        <v>39000</v>
      </c>
      <c r="F20" s="22"/>
      <c r="G20" s="22"/>
    </row>
    <row r="21" ht="18" customHeight="1" spans="1:7">
      <c r="A21" s="29" t="s">
        <v>93</v>
      </c>
      <c r="B21" s="29" t="s">
        <v>94</v>
      </c>
      <c r="C21" s="22">
        <v>843700.55</v>
      </c>
      <c r="D21" s="22">
        <v>843700.55</v>
      </c>
      <c r="E21" s="22">
        <v>843700.55</v>
      </c>
      <c r="F21" s="22"/>
      <c r="G21" s="22"/>
    </row>
    <row r="22" ht="18" customHeight="1" spans="1:7">
      <c r="A22" s="29" t="s">
        <v>95</v>
      </c>
      <c r="B22" s="124" t="s">
        <v>96</v>
      </c>
      <c r="C22" s="22">
        <v>843700.55</v>
      </c>
      <c r="D22" s="22">
        <v>843700.55</v>
      </c>
      <c r="E22" s="22">
        <v>843700.55</v>
      </c>
      <c r="F22" s="22"/>
      <c r="G22" s="22"/>
    </row>
    <row r="23" ht="18" customHeight="1" spans="1:7">
      <c r="A23" s="29" t="s">
        <v>97</v>
      </c>
      <c r="B23" s="125" t="s">
        <v>98</v>
      </c>
      <c r="C23" s="22">
        <v>843700.55</v>
      </c>
      <c r="D23" s="22">
        <v>843700.55</v>
      </c>
      <c r="E23" s="22">
        <v>843700.55</v>
      </c>
      <c r="F23" s="22"/>
      <c r="G23" s="22"/>
    </row>
    <row r="24" ht="18" customHeight="1" spans="1:7">
      <c r="A24" s="126" t="s">
        <v>99</v>
      </c>
      <c r="B24" s="127" t="s">
        <v>99</v>
      </c>
      <c r="C24" s="22">
        <v>16848677.89</v>
      </c>
      <c r="D24" s="22">
        <v>12835787.89</v>
      </c>
      <c r="E24" s="22">
        <v>11181785.01</v>
      </c>
      <c r="F24" s="22">
        <v>1654002.88</v>
      </c>
      <c r="G24" s="22">
        <v>4012890</v>
      </c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pageSetup paperSize="9" scale="73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7"/>
  <sheetViews>
    <sheetView showZeros="0" workbookViewId="0">
      <selection activeCell="C16" sqref="C16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2"/>
      <c r="B1" s="112"/>
      <c r="C1" s="57"/>
      <c r="F1" s="56" t="s">
        <v>122</v>
      </c>
    </row>
    <row r="2" ht="25.5" customHeight="1" spans="1:6">
      <c r="A2" s="113" t="s">
        <v>123</v>
      </c>
      <c r="B2" s="113"/>
      <c r="C2" s="113"/>
      <c r="D2" s="113"/>
      <c r="E2" s="113"/>
      <c r="F2" s="113"/>
    </row>
    <row r="3" ht="15.75" customHeight="1" spans="1:6">
      <c r="A3" s="4" t="str">
        <f>"单位名称："&amp;"云南省社会主义学院"</f>
        <v>单位名称：云南省社会主义学院</v>
      </c>
      <c r="B3" s="112"/>
      <c r="C3" s="57"/>
      <c r="F3" s="56" t="s">
        <v>124</v>
      </c>
    </row>
    <row r="4" ht="19.5" customHeight="1" spans="1:6">
      <c r="A4" s="9" t="s">
        <v>125</v>
      </c>
      <c r="B4" s="15" t="s">
        <v>126</v>
      </c>
      <c r="C4" s="10" t="s">
        <v>127</v>
      </c>
      <c r="D4" s="11"/>
      <c r="E4" s="12"/>
      <c r="F4" s="15" t="s">
        <v>128</v>
      </c>
    </row>
    <row r="5" ht="19.5" customHeight="1" spans="1:6">
      <c r="A5" s="17"/>
      <c r="B5" s="18"/>
      <c r="C5" s="59" t="s">
        <v>33</v>
      </c>
      <c r="D5" s="59" t="s">
        <v>129</v>
      </c>
      <c r="E5" s="59" t="s">
        <v>130</v>
      </c>
      <c r="F5" s="18"/>
    </row>
    <row r="6" ht="18.75" customHeight="1" spans="1:6">
      <c r="A6" s="114">
        <v>1</v>
      </c>
      <c r="B6" s="114">
        <v>2</v>
      </c>
      <c r="C6" s="115">
        <v>3</v>
      </c>
      <c r="D6" s="114">
        <v>4</v>
      </c>
      <c r="E6" s="114">
        <v>5</v>
      </c>
      <c r="F6" s="114">
        <v>6</v>
      </c>
    </row>
    <row r="7" ht="18.75" customHeight="1" spans="1:6">
      <c r="A7" s="116">
        <v>272790</v>
      </c>
      <c r="B7" s="116">
        <v>112890</v>
      </c>
      <c r="C7" s="117">
        <v>131700</v>
      </c>
      <c r="D7" s="116"/>
      <c r="E7" s="116">
        <v>131700</v>
      </c>
      <c r="F7" s="116">
        <v>28200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scale="7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39"/>
  <sheetViews>
    <sheetView showZeros="0" workbookViewId="0">
      <selection activeCell="C16" sqref="C16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25" customWidth="1"/>
  </cols>
  <sheetData>
    <row r="1" ht="13.5" customHeight="1" spans="4:23">
      <c r="D1" s="1"/>
      <c r="E1" s="1"/>
      <c r="F1" s="1"/>
      <c r="G1" s="1"/>
      <c r="U1" s="108"/>
      <c r="W1" s="52" t="s">
        <v>131</v>
      </c>
    </row>
    <row r="2" ht="27.75" customHeight="1" spans="1:23">
      <c r="A2" s="27" t="s">
        <v>132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"单位名称："&amp;"云南省社会主义学院"</f>
        <v>单位名称：云南省社会主义学院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8"/>
      <c r="W3" s="99" t="s">
        <v>124</v>
      </c>
    </row>
    <row r="4" ht="21.75" customHeight="1" spans="1:23">
      <c r="A4" s="8" t="s">
        <v>133</v>
      </c>
      <c r="B4" s="8" t="s">
        <v>134</v>
      </c>
      <c r="C4" s="8" t="s">
        <v>135</v>
      </c>
      <c r="D4" s="9" t="s">
        <v>136</v>
      </c>
      <c r="E4" s="9" t="s">
        <v>137</v>
      </c>
      <c r="F4" s="9" t="s">
        <v>138</v>
      </c>
      <c r="G4" s="9" t="s">
        <v>139</v>
      </c>
      <c r="H4" s="59" t="s">
        <v>140</v>
      </c>
      <c r="I4" s="59"/>
      <c r="J4" s="59"/>
      <c r="K4" s="59"/>
      <c r="L4" s="105"/>
      <c r="M4" s="105"/>
      <c r="N4" s="105"/>
      <c r="O4" s="105"/>
      <c r="P4" s="105"/>
      <c r="Q4" s="44"/>
      <c r="R4" s="59"/>
      <c r="S4" s="59"/>
      <c r="T4" s="59"/>
      <c r="U4" s="59"/>
      <c r="V4" s="59"/>
      <c r="W4" s="59"/>
    </row>
    <row r="5" ht="21.75" customHeight="1" spans="1:23">
      <c r="A5" s="13"/>
      <c r="B5" s="13"/>
      <c r="C5" s="13"/>
      <c r="D5" s="14"/>
      <c r="E5" s="14"/>
      <c r="F5" s="14"/>
      <c r="G5" s="14"/>
      <c r="H5" s="59" t="s">
        <v>31</v>
      </c>
      <c r="I5" s="44" t="s">
        <v>34</v>
      </c>
      <c r="J5" s="44"/>
      <c r="K5" s="44"/>
      <c r="L5" s="105"/>
      <c r="M5" s="105"/>
      <c r="N5" s="105" t="s">
        <v>141</v>
      </c>
      <c r="O5" s="105"/>
      <c r="P5" s="105"/>
      <c r="Q5" s="44" t="s">
        <v>37</v>
      </c>
      <c r="R5" s="59" t="s">
        <v>52</v>
      </c>
      <c r="S5" s="44"/>
      <c r="T5" s="44"/>
      <c r="U5" s="44"/>
      <c r="V5" s="44"/>
      <c r="W5" s="44"/>
    </row>
    <row r="6" ht="15" customHeight="1" spans="1:23">
      <c r="A6" s="16"/>
      <c r="B6" s="16"/>
      <c r="C6" s="16"/>
      <c r="D6" s="17"/>
      <c r="E6" s="17"/>
      <c r="F6" s="17"/>
      <c r="G6" s="17"/>
      <c r="H6" s="59"/>
      <c r="I6" s="44" t="s">
        <v>142</v>
      </c>
      <c r="J6" s="44" t="s">
        <v>143</v>
      </c>
      <c r="K6" s="44" t="s">
        <v>144</v>
      </c>
      <c r="L6" s="111" t="s">
        <v>145</v>
      </c>
      <c r="M6" s="111" t="s">
        <v>146</v>
      </c>
      <c r="N6" s="111" t="s">
        <v>34</v>
      </c>
      <c r="O6" s="111" t="s">
        <v>35</v>
      </c>
      <c r="P6" s="111" t="s">
        <v>36</v>
      </c>
      <c r="Q6" s="44"/>
      <c r="R6" s="44" t="s">
        <v>33</v>
      </c>
      <c r="S6" s="44" t="s">
        <v>44</v>
      </c>
      <c r="T6" s="44" t="s">
        <v>147</v>
      </c>
      <c r="U6" s="44" t="s">
        <v>40</v>
      </c>
      <c r="V6" s="44" t="s">
        <v>41</v>
      </c>
      <c r="W6" s="44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59"/>
      <c r="I7" s="44"/>
      <c r="J7" s="44"/>
      <c r="K7" s="44"/>
      <c r="L7" s="111"/>
      <c r="M7" s="111"/>
      <c r="N7" s="111"/>
      <c r="O7" s="111"/>
      <c r="P7" s="111"/>
      <c r="Q7" s="44"/>
      <c r="R7" s="44"/>
      <c r="S7" s="44"/>
      <c r="T7" s="44"/>
      <c r="U7" s="44"/>
      <c r="V7" s="44"/>
      <c r="W7" s="44"/>
    </row>
    <row r="8" ht="15" customHeight="1" spans="1:23">
      <c r="A8" s="109">
        <v>1</v>
      </c>
      <c r="B8" s="109">
        <v>2</v>
      </c>
      <c r="C8" s="109">
        <v>3</v>
      </c>
      <c r="D8" s="109">
        <v>4</v>
      </c>
      <c r="E8" s="109">
        <v>5</v>
      </c>
      <c r="F8" s="109">
        <v>6</v>
      </c>
      <c r="G8" s="109">
        <v>7</v>
      </c>
      <c r="H8" s="109">
        <v>8</v>
      </c>
      <c r="I8" s="109">
        <v>9</v>
      </c>
      <c r="J8" s="109">
        <v>10</v>
      </c>
      <c r="K8" s="109">
        <v>11</v>
      </c>
      <c r="L8" s="109">
        <v>12</v>
      </c>
      <c r="M8" s="109">
        <v>13</v>
      </c>
      <c r="N8" s="109">
        <v>14</v>
      </c>
      <c r="O8" s="109">
        <v>15</v>
      </c>
      <c r="P8" s="109">
        <v>16</v>
      </c>
      <c r="Q8" s="109">
        <v>17</v>
      </c>
      <c r="R8" s="109">
        <v>18</v>
      </c>
      <c r="S8" s="109">
        <v>19</v>
      </c>
      <c r="T8" s="109">
        <v>20</v>
      </c>
      <c r="U8" s="109">
        <v>21</v>
      </c>
      <c r="V8" s="109">
        <v>22</v>
      </c>
      <c r="W8" s="109">
        <v>23</v>
      </c>
    </row>
    <row r="9" ht="18.75" customHeight="1" spans="1:23">
      <c r="A9" s="23" t="s">
        <v>46</v>
      </c>
      <c r="B9" s="104"/>
      <c r="C9" s="23"/>
      <c r="D9" s="23"/>
      <c r="E9" s="23"/>
      <c r="F9" s="23"/>
      <c r="G9" s="23"/>
      <c r="H9" s="22">
        <v>12835787.89</v>
      </c>
      <c r="I9" s="22">
        <v>12835787.89</v>
      </c>
      <c r="J9" s="22">
        <v>3142203.31</v>
      </c>
      <c r="K9" s="22"/>
      <c r="L9" s="22">
        <v>9693584.58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0" t="s">
        <v>46</v>
      </c>
      <c r="B10" s="104" t="s">
        <v>148</v>
      </c>
      <c r="C10" s="23" t="s">
        <v>149</v>
      </c>
      <c r="D10" s="23" t="s">
        <v>70</v>
      </c>
      <c r="E10" s="23" t="s">
        <v>71</v>
      </c>
      <c r="F10" s="23" t="s">
        <v>150</v>
      </c>
      <c r="G10" s="23" t="s">
        <v>151</v>
      </c>
      <c r="H10" s="22">
        <v>252274.68</v>
      </c>
      <c r="I10" s="22">
        <v>252274.68</v>
      </c>
      <c r="J10" s="22"/>
      <c r="K10" s="22"/>
      <c r="L10" s="22">
        <v>252274.68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0" t="s">
        <v>46</v>
      </c>
      <c r="B11" s="104" t="s">
        <v>148</v>
      </c>
      <c r="C11" s="23" t="s">
        <v>149</v>
      </c>
      <c r="D11" s="23" t="s">
        <v>70</v>
      </c>
      <c r="E11" s="23" t="s">
        <v>71</v>
      </c>
      <c r="F11" s="23" t="s">
        <v>152</v>
      </c>
      <c r="G11" s="23" t="s">
        <v>153</v>
      </c>
      <c r="H11" s="22">
        <v>10000</v>
      </c>
      <c r="I11" s="22">
        <v>10000</v>
      </c>
      <c r="J11" s="22">
        <v>2500</v>
      </c>
      <c r="K11" s="22"/>
      <c r="L11" s="22">
        <v>7500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0" t="s">
        <v>46</v>
      </c>
      <c r="B12" s="104" t="s">
        <v>148</v>
      </c>
      <c r="C12" s="23" t="s">
        <v>149</v>
      </c>
      <c r="D12" s="23" t="s">
        <v>70</v>
      </c>
      <c r="E12" s="23" t="s">
        <v>71</v>
      </c>
      <c r="F12" s="23" t="s">
        <v>154</v>
      </c>
      <c r="G12" s="23" t="s">
        <v>155</v>
      </c>
      <c r="H12" s="22">
        <v>10000</v>
      </c>
      <c r="I12" s="22">
        <v>10000</v>
      </c>
      <c r="J12" s="22">
        <v>2500</v>
      </c>
      <c r="K12" s="22"/>
      <c r="L12" s="22">
        <v>7500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0" t="s">
        <v>46</v>
      </c>
      <c r="B13" s="104" t="s">
        <v>148</v>
      </c>
      <c r="C13" s="23" t="s">
        <v>149</v>
      </c>
      <c r="D13" s="23" t="s">
        <v>70</v>
      </c>
      <c r="E13" s="23" t="s">
        <v>71</v>
      </c>
      <c r="F13" s="23" t="s">
        <v>156</v>
      </c>
      <c r="G13" s="23" t="s">
        <v>157</v>
      </c>
      <c r="H13" s="22">
        <v>38753.65</v>
      </c>
      <c r="I13" s="22">
        <v>38753.65</v>
      </c>
      <c r="J13" s="22">
        <v>9688.41</v>
      </c>
      <c r="K13" s="22"/>
      <c r="L13" s="22">
        <v>29065.24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0" t="s">
        <v>46</v>
      </c>
      <c r="B14" s="104" t="s">
        <v>148</v>
      </c>
      <c r="C14" s="23" t="s">
        <v>149</v>
      </c>
      <c r="D14" s="23" t="s">
        <v>70</v>
      </c>
      <c r="E14" s="23" t="s">
        <v>71</v>
      </c>
      <c r="F14" s="23" t="s">
        <v>158</v>
      </c>
      <c r="G14" s="23" t="s">
        <v>159</v>
      </c>
      <c r="H14" s="22">
        <v>50000</v>
      </c>
      <c r="I14" s="22">
        <v>50000</v>
      </c>
      <c r="J14" s="22">
        <v>12500</v>
      </c>
      <c r="K14" s="22"/>
      <c r="L14" s="22">
        <v>37500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0" t="s">
        <v>46</v>
      </c>
      <c r="B15" s="104" t="s">
        <v>148</v>
      </c>
      <c r="C15" s="23" t="s">
        <v>149</v>
      </c>
      <c r="D15" s="23" t="s">
        <v>70</v>
      </c>
      <c r="E15" s="23" t="s">
        <v>71</v>
      </c>
      <c r="F15" s="23" t="s">
        <v>160</v>
      </c>
      <c r="G15" s="23" t="s">
        <v>161</v>
      </c>
      <c r="H15" s="22">
        <v>20000</v>
      </c>
      <c r="I15" s="22">
        <v>20000</v>
      </c>
      <c r="J15" s="22">
        <v>5000</v>
      </c>
      <c r="K15" s="22"/>
      <c r="L15" s="22">
        <v>15000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0" t="s">
        <v>46</v>
      </c>
      <c r="B16" s="104" t="s">
        <v>148</v>
      </c>
      <c r="C16" s="23" t="s">
        <v>149</v>
      </c>
      <c r="D16" s="23" t="s">
        <v>70</v>
      </c>
      <c r="E16" s="23" t="s">
        <v>71</v>
      </c>
      <c r="F16" s="23" t="s">
        <v>162</v>
      </c>
      <c r="G16" s="23" t="s">
        <v>163</v>
      </c>
      <c r="H16" s="22">
        <v>59700</v>
      </c>
      <c r="I16" s="22">
        <v>59700</v>
      </c>
      <c r="J16" s="22">
        <v>14925</v>
      </c>
      <c r="K16" s="22"/>
      <c r="L16" s="22">
        <v>44775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0" t="s">
        <v>46</v>
      </c>
      <c r="B17" s="104" t="s">
        <v>148</v>
      </c>
      <c r="C17" s="23" t="s">
        <v>149</v>
      </c>
      <c r="D17" s="23" t="s">
        <v>70</v>
      </c>
      <c r="E17" s="23" t="s">
        <v>71</v>
      </c>
      <c r="F17" s="23" t="s">
        <v>164</v>
      </c>
      <c r="G17" s="23" t="s">
        <v>165</v>
      </c>
      <c r="H17" s="22">
        <v>153045.4</v>
      </c>
      <c r="I17" s="22">
        <v>153045.4</v>
      </c>
      <c r="J17" s="22">
        <v>38261.35</v>
      </c>
      <c r="K17" s="22"/>
      <c r="L17" s="22">
        <v>114784.05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0" t="s">
        <v>46</v>
      </c>
      <c r="B18" s="104" t="s">
        <v>148</v>
      </c>
      <c r="C18" s="23" t="s">
        <v>149</v>
      </c>
      <c r="D18" s="23" t="s">
        <v>70</v>
      </c>
      <c r="E18" s="23" t="s">
        <v>71</v>
      </c>
      <c r="F18" s="23" t="s">
        <v>166</v>
      </c>
      <c r="G18" s="23" t="s">
        <v>167</v>
      </c>
      <c r="H18" s="22">
        <v>43020</v>
      </c>
      <c r="I18" s="22">
        <v>43020</v>
      </c>
      <c r="J18" s="22">
        <v>10755</v>
      </c>
      <c r="K18" s="22"/>
      <c r="L18" s="22">
        <v>32265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0" t="s">
        <v>46</v>
      </c>
      <c r="B19" s="104" t="s">
        <v>148</v>
      </c>
      <c r="C19" s="23" t="s">
        <v>149</v>
      </c>
      <c r="D19" s="23" t="s">
        <v>70</v>
      </c>
      <c r="E19" s="23" t="s">
        <v>71</v>
      </c>
      <c r="F19" s="23" t="s">
        <v>168</v>
      </c>
      <c r="G19" s="23" t="s">
        <v>169</v>
      </c>
      <c r="H19" s="22">
        <v>225013.75</v>
      </c>
      <c r="I19" s="22">
        <v>225013.75</v>
      </c>
      <c r="J19" s="22">
        <v>56253.44</v>
      </c>
      <c r="K19" s="22"/>
      <c r="L19" s="22">
        <v>168760.31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0" t="s">
        <v>46</v>
      </c>
      <c r="B20" s="104" t="s">
        <v>148</v>
      </c>
      <c r="C20" s="23" t="s">
        <v>149</v>
      </c>
      <c r="D20" s="23" t="s">
        <v>76</v>
      </c>
      <c r="E20" s="23" t="s">
        <v>77</v>
      </c>
      <c r="F20" s="23" t="s">
        <v>168</v>
      </c>
      <c r="G20" s="23" t="s">
        <v>169</v>
      </c>
      <c r="H20" s="22">
        <v>27540</v>
      </c>
      <c r="I20" s="22">
        <v>27540</v>
      </c>
      <c r="J20" s="22">
        <v>6885</v>
      </c>
      <c r="K20" s="22"/>
      <c r="L20" s="22">
        <v>20655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0" t="s">
        <v>46</v>
      </c>
      <c r="B21" s="104" t="s">
        <v>170</v>
      </c>
      <c r="C21" s="23" t="s">
        <v>171</v>
      </c>
      <c r="D21" s="23" t="s">
        <v>70</v>
      </c>
      <c r="E21" s="23" t="s">
        <v>71</v>
      </c>
      <c r="F21" s="23" t="s">
        <v>172</v>
      </c>
      <c r="G21" s="23" t="s">
        <v>173</v>
      </c>
      <c r="H21" s="22">
        <v>1953352.8</v>
      </c>
      <c r="I21" s="22">
        <v>1953352.8</v>
      </c>
      <c r="J21" s="22">
        <v>488338.2</v>
      </c>
      <c r="K21" s="22"/>
      <c r="L21" s="22">
        <v>1465014.6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0" t="s">
        <v>46</v>
      </c>
      <c r="B22" s="104" t="s">
        <v>170</v>
      </c>
      <c r="C22" s="23" t="s">
        <v>171</v>
      </c>
      <c r="D22" s="23" t="s">
        <v>70</v>
      </c>
      <c r="E22" s="23" t="s">
        <v>71</v>
      </c>
      <c r="F22" s="23" t="s">
        <v>174</v>
      </c>
      <c r="G22" s="23" t="s">
        <v>175</v>
      </c>
      <c r="H22" s="22">
        <v>2292885</v>
      </c>
      <c r="I22" s="22">
        <v>2292885</v>
      </c>
      <c r="J22" s="22">
        <v>573221.25</v>
      </c>
      <c r="K22" s="22"/>
      <c r="L22" s="22">
        <v>1719663.75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0" t="s">
        <v>46</v>
      </c>
      <c r="B23" s="104" t="s">
        <v>170</v>
      </c>
      <c r="C23" s="23" t="s">
        <v>171</v>
      </c>
      <c r="D23" s="23" t="s">
        <v>70</v>
      </c>
      <c r="E23" s="23" t="s">
        <v>71</v>
      </c>
      <c r="F23" s="23" t="s">
        <v>176</v>
      </c>
      <c r="G23" s="23" t="s">
        <v>177</v>
      </c>
      <c r="H23" s="22">
        <v>174029.4</v>
      </c>
      <c r="I23" s="22">
        <v>174029.4</v>
      </c>
      <c r="J23" s="22">
        <v>43507.35</v>
      </c>
      <c r="K23" s="22"/>
      <c r="L23" s="22">
        <v>130522.05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0" t="s">
        <v>46</v>
      </c>
      <c r="B24" s="104" t="s">
        <v>178</v>
      </c>
      <c r="C24" s="23" t="s">
        <v>179</v>
      </c>
      <c r="D24" s="23" t="s">
        <v>70</v>
      </c>
      <c r="E24" s="23" t="s">
        <v>71</v>
      </c>
      <c r="F24" s="23" t="s">
        <v>172</v>
      </c>
      <c r="G24" s="23" t="s">
        <v>173</v>
      </c>
      <c r="H24" s="22">
        <v>852504</v>
      </c>
      <c r="I24" s="22">
        <v>852504</v>
      </c>
      <c r="J24" s="22">
        <v>213126</v>
      </c>
      <c r="K24" s="22"/>
      <c r="L24" s="22">
        <v>639378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0" t="s">
        <v>46</v>
      </c>
      <c r="B25" s="104" t="s">
        <v>178</v>
      </c>
      <c r="C25" s="23" t="s">
        <v>179</v>
      </c>
      <c r="D25" s="23" t="s">
        <v>70</v>
      </c>
      <c r="E25" s="23" t="s">
        <v>71</v>
      </c>
      <c r="F25" s="23" t="s">
        <v>174</v>
      </c>
      <c r="G25" s="23" t="s">
        <v>175</v>
      </c>
      <c r="H25" s="22">
        <v>300</v>
      </c>
      <c r="I25" s="22">
        <v>300</v>
      </c>
      <c r="J25" s="22">
        <v>75</v>
      </c>
      <c r="K25" s="22"/>
      <c r="L25" s="22">
        <v>225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0" t="s">
        <v>46</v>
      </c>
      <c r="B26" s="104" t="s">
        <v>178</v>
      </c>
      <c r="C26" s="23" t="s">
        <v>179</v>
      </c>
      <c r="D26" s="23" t="s">
        <v>70</v>
      </c>
      <c r="E26" s="23" t="s">
        <v>71</v>
      </c>
      <c r="F26" s="23" t="s">
        <v>176</v>
      </c>
      <c r="G26" s="23" t="s">
        <v>177</v>
      </c>
      <c r="H26" s="22">
        <v>71042</v>
      </c>
      <c r="I26" s="22">
        <v>71042</v>
      </c>
      <c r="J26" s="22">
        <v>17760.5</v>
      </c>
      <c r="K26" s="22"/>
      <c r="L26" s="22">
        <v>53281.5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0" t="s">
        <v>46</v>
      </c>
      <c r="B27" s="104" t="s">
        <v>178</v>
      </c>
      <c r="C27" s="23" t="s">
        <v>179</v>
      </c>
      <c r="D27" s="23" t="s">
        <v>70</v>
      </c>
      <c r="E27" s="23" t="s">
        <v>71</v>
      </c>
      <c r="F27" s="23" t="s">
        <v>180</v>
      </c>
      <c r="G27" s="23" t="s">
        <v>181</v>
      </c>
      <c r="H27" s="22">
        <v>1445520</v>
      </c>
      <c r="I27" s="22">
        <v>1445520</v>
      </c>
      <c r="J27" s="22">
        <v>361380</v>
      </c>
      <c r="K27" s="22"/>
      <c r="L27" s="22">
        <v>1084140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0" t="s">
        <v>46</v>
      </c>
      <c r="B28" s="104" t="s">
        <v>182</v>
      </c>
      <c r="C28" s="23" t="s">
        <v>183</v>
      </c>
      <c r="D28" s="23" t="s">
        <v>78</v>
      </c>
      <c r="E28" s="23" t="s">
        <v>79</v>
      </c>
      <c r="F28" s="23" t="s">
        <v>184</v>
      </c>
      <c r="G28" s="23" t="s">
        <v>185</v>
      </c>
      <c r="H28" s="22">
        <v>1097518.4</v>
      </c>
      <c r="I28" s="22">
        <v>1097518.4</v>
      </c>
      <c r="J28" s="22">
        <v>274379.6</v>
      </c>
      <c r="K28" s="22"/>
      <c r="L28" s="22">
        <v>823138.8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0" t="s">
        <v>46</v>
      </c>
      <c r="B29" s="104" t="s">
        <v>182</v>
      </c>
      <c r="C29" s="23" t="s">
        <v>183</v>
      </c>
      <c r="D29" s="23" t="s">
        <v>82</v>
      </c>
      <c r="E29" s="23" t="s">
        <v>81</v>
      </c>
      <c r="F29" s="23" t="s">
        <v>186</v>
      </c>
      <c r="G29" s="23" t="s">
        <v>187</v>
      </c>
      <c r="H29" s="22">
        <v>11095.3</v>
      </c>
      <c r="I29" s="22">
        <v>11095.3</v>
      </c>
      <c r="J29" s="22">
        <v>2773.83</v>
      </c>
      <c r="K29" s="22"/>
      <c r="L29" s="22">
        <v>8321.47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0" t="s">
        <v>46</v>
      </c>
      <c r="B30" s="104" t="s">
        <v>182</v>
      </c>
      <c r="C30" s="23" t="s">
        <v>183</v>
      </c>
      <c r="D30" s="23" t="s">
        <v>87</v>
      </c>
      <c r="E30" s="23" t="s">
        <v>88</v>
      </c>
      <c r="F30" s="23" t="s">
        <v>188</v>
      </c>
      <c r="G30" s="23" t="s">
        <v>189</v>
      </c>
      <c r="H30" s="22">
        <v>740824.92</v>
      </c>
      <c r="I30" s="22">
        <v>740824.92</v>
      </c>
      <c r="J30" s="22">
        <v>185206.23</v>
      </c>
      <c r="K30" s="22"/>
      <c r="L30" s="22">
        <v>555618.69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0" t="s">
        <v>46</v>
      </c>
      <c r="B31" s="104" t="s">
        <v>182</v>
      </c>
      <c r="C31" s="23" t="s">
        <v>183</v>
      </c>
      <c r="D31" s="23" t="s">
        <v>89</v>
      </c>
      <c r="E31" s="23" t="s">
        <v>90</v>
      </c>
      <c r="F31" s="23" t="s">
        <v>190</v>
      </c>
      <c r="G31" s="23" t="s">
        <v>191</v>
      </c>
      <c r="H31" s="22">
        <v>521980.64</v>
      </c>
      <c r="I31" s="22">
        <v>521980.64</v>
      </c>
      <c r="J31" s="22">
        <v>130495.16</v>
      </c>
      <c r="K31" s="22"/>
      <c r="L31" s="22">
        <v>391485.48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0" t="s">
        <v>46</v>
      </c>
      <c r="B32" s="104" t="s">
        <v>182</v>
      </c>
      <c r="C32" s="23" t="s">
        <v>183</v>
      </c>
      <c r="D32" s="23" t="s">
        <v>91</v>
      </c>
      <c r="E32" s="23" t="s">
        <v>92</v>
      </c>
      <c r="F32" s="23" t="s">
        <v>186</v>
      </c>
      <c r="G32" s="23" t="s">
        <v>187</v>
      </c>
      <c r="H32" s="22">
        <v>39000</v>
      </c>
      <c r="I32" s="22">
        <v>39000</v>
      </c>
      <c r="J32" s="22">
        <v>39000</v>
      </c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0" t="s">
        <v>46</v>
      </c>
      <c r="B33" s="104" t="s">
        <v>192</v>
      </c>
      <c r="C33" s="23" t="s">
        <v>98</v>
      </c>
      <c r="D33" s="23" t="s">
        <v>97</v>
      </c>
      <c r="E33" s="23" t="s">
        <v>98</v>
      </c>
      <c r="F33" s="23" t="s">
        <v>193</v>
      </c>
      <c r="G33" s="23" t="s">
        <v>98</v>
      </c>
      <c r="H33" s="22">
        <v>843700.55</v>
      </c>
      <c r="I33" s="22">
        <v>843700.55</v>
      </c>
      <c r="J33" s="22">
        <v>210925.14</v>
      </c>
      <c r="K33" s="22"/>
      <c r="L33" s="22">
        <v>632775.41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0" t="s">
        <v>46</v>
      </c>
      <c r="B34" s="104" t="s">
        <v>194</v>
      </c>
      <c r="C34" s="23" t="s">
        <v>195</v>
      </c>
      <c r="D34" s="23" t="s">
        <v>70</v>
      </c>
      <c r="E34" s="23" t="s">
        <v>71</v>
      </c>
      <c r="F34" s="23" t="s">
        <v>196</v>
      </c>
      <c r="G34" s="23" t="s">
        <v>197</v>
      </c>
      <c r="H34" s="22">
        <v>131700</v>
      </c>
      <c r="I34" s="22">
        <v>131700</v>
      </c>
      <c r="J34" s="22"/>
      <c r="K34" s="22"/>
      <c r="L34" s="22">
        <v>131700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4" customHeight="1" spans="1:23">
      <c r="A35" s="110" t="s">
        <v>46</v>
      </c>
      <c r="B35" s="104" t="s">
        <v>198</v>
      </c>
      <c r="C35" s="23" t="s">
        <v>128</v>
      </c>
      <c r="D35" s="23" t="s">
        <v>70</v>
      </c>
      <c r="E35" s="23" t="s">
        <v>71</v>
      </c>
      <c r="F35" s="23" t="s">
        <v>199</v>
      </c>
      <c r="G35" s="23" t="s">
        <v>128</v>
      </c>
      <c r="H35" s="22">
        <v>28200</v>
      </c>
      <c r="I35" s="22">
        <v>28200</v>
      </c>
      <c r="J35" s="22">
        <v>7050</v>
      </c>
      <c r="K35" s="22"/>
      <c r="L35" s="22">
        <v>21150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31.4" customHeight="1" spans="1:23">
      <c r="A36" s="110" t="s">
        <v>46</v>
      </c>
      <c r="B36" s="104" t="s">
        <v>200</v>
      </c>
      <c r="C36" s="23" t="s">
        <v>201</v>
      </c>
      <c r="D36" s="23" t="s">
        <v>70</v>
      </c>
      <c r="E36" s="23" t="s">
        <v>71</v>
      </c>
      <c r="F36" s="23" t="s">
        <v>166</v>
      </c>
      <c r="G36" s="23" t="s">
        <v>167</v>
      </c>
      <c r="H36" s="22">
        <v>451710</v>
      </c>
      <c r="I36" s="22">
        <v>451710</v>
      </c>
      <c r="J36" s="22">
        <v>112927.5</v>
      </c>
      <c r="K36" s="22"/>
      <c r="L36" s="22">
        <v>338782.5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31.4" customHeight="1" spans="1:23">
      <c r="A37" s="110" t="s">
        <v>46</v>
      </c>
      <c r="B37" s="104" t="s">
        <v>202</v>
      </c>
      <c r="C37" s="23" t="s">
        <v>203</v>
      </c>
      <c r="D37" s="23" t="s">
        <v>70</v>
      </c>
      <c r="E37" s="23" t="s">
        <v>71</v>
      </c>
      <c r="F37" s="23" t="s">
        <v>204</v>
      </c>
      <c r="G37" s="23" t="s">
        <v>203</v>
      </c>
      <c r="H37" s="22">
        <v>153045.4</v>
      </c>
      <c r="I37" s="22">
        <v>153045.4</v>
      </c>
      <c r="J37" s="22">
        <v>38261.35</v>
      </c>
      <c r="K37" s="22"/>
      <c r="L37" s="22">
        <v>114784.05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ht="31.4" customHeight="1" spans="1:23">
      <c r="A38" s="110" t="s">
        <v>46</v>
      </c>
      <c r="B38" s="104" t="s">
        <v>205</v>
      </c>
      <c r="C38" s="23" t="s">
        <v>206</v>
      </c>
      <c r="D38" s="23" t="s">
        <v>70</v>
      </c>
      <c r="E38" s="23" t="s">
        <v>71</v>
      </c>
      <c r="F38" s="23" t="s">
        <v>176</v>
      </c>
      <c r="G38" s="23" t="s">
        <v>177</v>
      </c>
      <c r="H38" s="22">
        <v>1138032</v>
      </c>
      <c r="I38" s="22">
        <v>1138032</v>
      </c>
      <c r="J38" s="22">
        <v>284508</v>
      </c>
      <c r="K38" s="22"/>
      <c r="L38" s="22">
        <v>853524</v>
      </c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</row>
    <row r="39" ht="18.75" customHeight="1" spans="1:23">
      <c r="A39" s="30" t="s">
        <v>99</v>
      </c>
      <c r="B39" s="31"/>
      <c r="C39" s="31"/>
      <c r="D39" s="31"/>
      <c r="E39" s="31"/>
      <c r="F39" s="31"/>
      <c r="G39" s="32"/>
      <c r="H39" s="22">
        <v>12835787.89</v>
      </c>
      <c r="I39" s="22">
        <v>12835787.89</v>
      </c>
      <c r="J39" s="22">
        <v>3142203.31</v>
      </c>
      <c r="K39" s="22"/>
      <c r="L39" s="22">
        <v>9693584.58</v>
      </c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</row>
  </sheetData>
  <mergeCells count="30">
    <mergeCell ref="A2:W2"/>
    <mergeCell ref="A3:G3"/>
    <mergeCell ref="H4:W4"/>
    <mergeCell ref="I5:M5"/>
    <mergeCell ref="N5:P5"/>
    <mergeCell ref="R5:W5"/>
    <mergeCell ref="A39:G39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3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33"/>
  <sheetViews>
    <sheetView showZeros="0" topLeftCell="A30" workbookViewId="0">
      <selection activeCell="C16" sqref="C16"/>
    </sheetView>
  </sheetViews>
  <sheetFormatPr defaultColWidth="9.14166666666667" defaultRowHeight="14.25" customHeight="1"/>
  <cols>
    <col min="1" max="1" width="14.575" customWidth="1"/>
    <col min="2" max="2" width="21.025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5:23">
      <c r="E1" s="1"/>
      <c r="F1" s="1"/>
      <c r="G1" s="1"/>
      <c r="H1" s="1"/>
      <c r="U1" s="108"/>
      <c r="W1" s="52" t="s">
        <v>207</v>
      </c>
    </row>
    <row r="2" ht="27.75" customHeight="1" spans="1:23">
      <c r="A2" s="27" t="s">
        <v>208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"单位名称："&amp;"云南省社会主义学院"</f>
        <v>单位名称：云南省社会主义学院</v>
      </c>
      <c r="B3" s="103" t="str">
        <f t="shared" si="0"/>
        <v>单位名称：云南省社会主义学院</v>
      </c>
      <c r="C3" s="103"/>
      <c r="D3" s="103"/>
      <c r="E3" s="103"/>
      <c r="F3" s="103"/>
      <c r="G3" s="103"/>
      <c r="H3" s="103"/>
      <c r="I3" s="103"/>
      <c r="J3" s="6"/>
      <c r="K3" s="6"/>
      <c r="L3" s="6"/>
      <c r="M3" s="6"/>
      <c r="N3" s="6"/>
      <c r="O3" s="6"/>
      <c r="P3" s="6"/>
      <c r="Q3" s="6"/>
      <c r="U3" s="108"/>
      <c r="W3" s="99" t="s">
        <v>124</v>
      </c>
    </row>
    <row r="4" ht="21.75" customHeight="1" spans="1:23">
      <c r="A4" s="8" t="s">
        <v>209</v>
      </c>
      <c r="B4" s="8" t="s">
        <v>134</v>
      </c>
      <c r="C4" s="8" t="s">
        <v>135</v>
      </c>
      <c r="D4" s="8" t="s">
        <v>210</v>
      </c>
      <c r="E4" s="9" t="s">
        <v>136</v>
      </c>
      <c r="F4" s="9" t="s">
        <v>137</v>
      </c>
      <c r="G4" s="9" t="s">
        <v>138</v>
      </c>
      <c r="H4" s="9" t="s">
        <v>139</v>
      </c>
      <c r="I4" s="59" t="s">
        <v>31</v>
      </c>
      <c r="J4" s="59" t="s">
        <v>211</v>
      </c>
      <c r="K4" s="59"/>
      <c r="L4" s="59"/>
      <c r="M4" s="59"/>
      <c r="N4" s="105" t="s">
        <v>141</v>
      </c>
      <c r="O4" s="105"/>
      <c r="P4" s="105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9"/>
      <c r="J5" s="44" t="s">
        <v>34</v>
      </c>
      <c r="K5" s="44"/>
      <c r="L5" s="44" t="s">
        <v>35</v>
      </c>
      <c r="M5" s="44" t="s">
        <v>36</v>
      </c>
      <c r="N5" s="106" t="s">
        <v>34</v>
      </c>
      <c r="O5" s="106" t="s">
        <v>35</v>
      </c>
      <c r="P5" s="106" t="s">
        <v>36</v>
      </c>
      <c r="Q5" s="14"/>
      <c r="R5" s="9" t="s">
        <v>33</v>
      </c>
      <c r="S5" s="9" t="s">
        <v>44</v>
      </c>
      <c r="T5" s="9" t="s">
        <v>147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9"/>
      <c r="J6" s="44" t="s">
        <v>33</v>
      </c>
      <c r="K6" s="44" t="s">
        <v>212</v>
      </c>
      <c r="L6" s="44"/>
      <c r="M6" s="44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04"/>
      <c r="C8" s="23" t="s">
        <v>213</v>
      </c>
      <c r="D8" s="23"/>
      <c r="E8" s="23"/>
      <c r="F8" s="23"/>
      <c r="G8" s="23"/>
      <c r="H8" s="23"/>
      <c r="I8" s="107">
        <v>55240</v>
      </c>
      <c r="J8" s="107"/>
      <c r="K8" s="107"/>
      <c r="L8" s="107"/>
      <c r="M8" s="107"/>
      <c r="N8" s="107">
        <v>55240</v>
      </c>
      <c r="O8" s="107"/>
      <c r="P8" s="107"/>
      <c r="Q8" s="107"/>
      <c r="R8" s="107"/>
      <c r="S8" s="107"/>
      <c r="T8" s="107"/>
      <c r="U8" s="87"/>
      <c r="V8" s="107"/>
      <c r="W8" s="107"/>
    </row>
    <row r="9" ht="32.9" customHeight="1" spans="1:23">
      <c r="A9" s="23" t="s">
        <v>214</v>
      </c>
      <c r="B9" s="104" t="s">
        <v>215</v>
      </c>
      <c r="C9" s="23" t="s">
        <v>213</v>
      </c>
      <c r="D9" s="23" t="s">
        <v>46</v>
      </c>
      <c r="E9" s="23" t="s">
        <v>64</v>
      </c>
      <c r="F9" s="23" t="s">
        <v>65</v>
      </c>
      <c r="G9" s="23" t="s">
        <v>152</v>
      </c>
      <c r="H9" s="23" t="s">
        <v>153</v>
      </c>
      <c r="I9" s="107">
        <v>4000</v>
      </c>
      <c r="J9" s="107"/>
      <c r="K9" s="107"/>
      <c r="L9" s="107"/>
      <c r="M9" s="107"/>
      <c r="N9" s="107">
        <v>4000</v>
      </c>
      <c r="O9" s="107"/>
      <c r="P9" s="107"/>
      <c r="Q9" s="107"/>
      <c r="R9" s="107"/>
      <c r="S9" s="107"/>
      <c r="T9" s="107"/>
      <c r="U9" s="87"/>
      <c r="V9" s="107"/>
      <c r="W9" s="107"/>
    </row>
    <row r="10" ht="32.9" customHeight="1" spans="1:23">
      <c r="A10" s="23" t="s">
        <v>214</v>
      </c>
      <c r="B10" s="104" t="s">
        <v>215</v>
      </c>
      <c r="C10" s="23" t="s">
        <v>213</v>
      </c>
      <c r="D10" s="23" t="s">
        <v>46</v>
      </c>
      <c r="E10" s="23" t="s">
        <v>64</v>
      </c>
      <c r="F10" s="23" t="s">
        <v>65</v>
      </c>
      <c r="G10" s="23" t="s">
        <v>158</v>
      </c>
      <c r="H10" s="23" t="s">
        <v>159</v>
      </c>
      <c r="I10" s="107">
        <v>28860</v>
      </c>
      <c r="J10" s="107"/>
      <c r="K10" s="107"/>
      <c r="L10" s="107"/>
      <c r="M10" s="107"/>
      <c r="N10" s="107">
        <v>28860</v>
      </c>
      <c r="O10" s="107"/>
      <c r="P10" s="107"/>
      <c r="Q10" s="107"/>
      <c r="R10" s="107"/>
      <c r="S10" s="107"/>
      <c r="T10" s="107"/>
      <c r="U10" s="87"/>
      <c r="V10" s="107"/>
      <c r="W10" s="107"/>
    </row>
    <row r="11" ht="32.9" customHeight="1" spans="1:23">
      <c r="A11" s="23" t="s">
        <v>214</v>
      </c>
      <c r="B11" s="104" t="s">
        <v>215</v>
      </c>
      <c r="C11" s="23" t="s">
        <v>213</v>
      </c>
      <c r="D11" s="23" t="s">
        <v>46</v>
      </c>
      <c r="E11" s="23" t="s">
        <v>64</v>
      </c>
      <c r="F11" s="23" t="s">
        <v>65</v>
      </c>
      <c r="G11" s="23" t="s">
        <v>216</v>
      </c>
      <c r="H11" s="23" t="s">
        <v>217</v>
      </c>
      <c r="I11" s="107">
        <v>22380</v>
      </c>
      <c r="J11" s="107"/>
      <c r="K11" s="107"/>
      <c r="L11" s="107"/>
      <c r="M11" s="107"/>
      <c r="N11" s="107">
        <v>22380</v>
      </c>
      <c r="O11" s="107"/>
      <c r="P11" s="107"/>
      <c r="Q11" s="107"/>
      <c r="R11" s="107"/>
      <c r="S11" s="107"/>
      <c r="T11" s="107"/>
      <c r="U11" s="87"/>
      <c r="V11" s="107"/>
      <c r="W11" s="107"/>
    </row>
    <row r="12" ht="32.9" customHeight="1" spans="1:23">
      <c r="A12" s="23"/>
      <c r="B12" s="23"/>
      <c r="C12" s="23" t="s">
        <v>218</v>
      </c>
      <c r="D12" s="23"/>
      <c r="E12" s="23"/>
      <c r="F12" s="23"/>
      <c r="G12" s="23"/>
      <c r="H12" s="23"/>
      <c r="I12" s="107">
        <v>400000</v>
      </c>
      <c r="J12" s="107">
        <v>400000</v>
      </c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87"/>
      <c r="V12" s="107"/>
      <c r="W12" s="107"/>
    </row>
    <row r="13" ht="32.9" customHeight="1" spans="1:23">
      <c r="A13" s="23" t="s">
        <v>219</v>
      </c>
      <c r="B13" s="104" t="s">
        <v>220</v>
      </c>
      <c r="C13" s="23" t="s">
        <v>218</v>
      </c>
      <c r="D13" s="23" t="s">
        <v>46</v>
      </c>
      <c r="E13" s="23" t="s">
        <v>70</v>
      </c>
      <c r="F13" s="23" t="s">
        <v>71</v>
      </c>
      <c r="G13" s="23" t="s">
        <v>160</v>
      </c>
      <c r="H13" s="23" t="s">
        <v>161</v>
      </c>
      <c r="I13" s="107">
        <v>400000</v>
      </c>
      <c r="J13" s="107">
        <v>400000</v>
      </c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87"/>
      <c r="V13" s="107"/>
      <c r="W13" s="107"/>
    </row>
    <row r="14" ht="32.9" customHeight="1" spans="1:23">
      <c r="A14" s="23"/>
      <c r="B14" s="23"/>
      <c r="C14" s="23" t="s">
        <v>221</v>
      </c>
      <c r="D14" s="23"/>
      <c r="E14" s="23"/>
      <c r="F14" s="23"/>
      <c r="G14" s="23"/>
      <c r="H14" s="23"/>
      <c r="I14" s="107">
        <v>1250000</v>
      </c>
      <c r="J14" s="107">
        <v>1250000</v>
      </c>
      <c r="K14" s="107">
        <v>1250000</v>
      </c>
      <c r="L14" s="107"/>
      <c r="M14" s="107"/>
      <c r="N14" s="107"/>
      <c r="O14" s="107"/>
      <c r="P14" s="107"/>
      <c r="Q14" s="107"/>
      <c r="R14" s="107"/>
      <c r="S14" s="107"/>
      <c r="T14" s="107"/>
      <c r="U14" s="87"/>
      <c r="V14" s="107"/>
      <c r="W14" s="107"/>
    </row>
    <row r="15" ht="32.9" customHeight="1" spans="1:23">
      <c r="A15" s="23" t="s">
        <v>222</v>
      </c>
      <c r="B15" s="104" t="s">
        <v>223</v>
      </c>
      <c r="C15" s="23" t="s">
        <v>221</v>
      </c>
      <c r="D15" s="23" t="s">
        <v>46</v>
      </c>
      <c r="E15" s="23" t="s">
        <v>70</v>
      </c>
      <c r="F15" s="23" t="s">
        <v>71</v>
      </c>
      <c r="G15" s="23" t="s">
        <v>160</v>
      </c>
      <c r="H15" s="23" t="s">
        <v>161</v>
      </c>
      <c r="I15" s="107">
        <v>1120000</v>
      </c>
      <c r="J15" s="107">
        <v>1120000</v>
      </c>
      <c r="K15" s="107">
        <v>1120000</v>
      </c>
      <c r="L15" s="107"/>
      <c r="M15" s="107"/>
      <c r="N15" s="107"/>
      <c r="O15" s="107"/>
      <c r="P15" s="107"/>
      <c r="Q15" s="107"/>
      <c r="R15" s="107"/>
      <c r="S15" s="107"/>
      <c r="T15" s="107"/>
      <c r="U15" s="87"/>
      <c r="V15" s="107"/>
      <c r="W15" s="107"/>
    </row>
    <row r="16" ht="32.9" customHeight="1" spans="1:23">
      <c r="A16" s="23" t="s">
        <v>222</v>
      </c>
      <c r="B16" s="104" t="s">
        <v>223</v>
      </c>
      <c r="C16" s="23" t="s">
        <v>221</v>
      </c>
      <c r="D16" s="23" t="s">
        <v>46</v>
      </c>
      <c r="E16" s="23" t="s">
        <v>70</v>
      </c>
      <c r="F16" s="23" t="s">
        <v>71</v>
      </c>
      <c r="G16" s="23" t="s">
        <v>224</v>
      </c>
      <c r="H16" s="23" t="s">
        <v>225</v>
      </c>
      <c r="I16" s="107">
        <v>110000</v>
      </c>
      <c r="J16" s="107">
        <v>110000</v>
      </c>
      <c r="K16" s="107">
        <v>110000</v>
      </c>
      <c r="L16" s="107"/>
      <c r="M16" s="107"/>
      <c r="N16" s="107"/>
      <c r="O16" s="107"/>
      <c r="P16" s="107"/>
      <c r="Q16" s="107"/>
      <c r="R16" s="107"/>
      <c r="S16" s="107"/>
      <c r="T16" s="107"/>
      <c r="U16" s="87"/>
      <c r="V16" s="107"/>
      <c r="W16" s="107"/>
    </row>
    <row r="17" ht="32.9" customHeight="1" spans="1:23">
      <c r="A17" s="23" t="s">
        <v>222</v>
      </c>
      <c r="B17" s="104" t="s">
        <v>223</v>
      </c>
      <c r="C17" s="23" t="s">
        <v>221</v>
      </c>
      <c r="D17" s="23" t="s">
        <v>46</v>
      </c>
      <c r="E17" s="23" t="s">
        <v>70</v>
      </c>
      <c r="F17" s="23" t="s">
        <v>71</v>
      </c>
      <c r="G17" s="23" t="s">
        <v>168</v>
      </c>
      <c r="H17" s="23" t="s">
        <v>169</v>
      </c>
      <c r="I17" s="107">
        <v>20000</v>
      </c>
      <c r="J17" s="107">
        <v>20000</v>
      </c>
      <c r="K17" s="107">
        <v>20000</v>
      </c>
      <c r="L17" s="107"/>
      <c r="M17" s="107"/>
      <c r="N17" s="107"/>
      <c r="O17" s="107"/>
      <c r="P17" s="107"/>
      <c r="Q17" s="107"/>
      <c r="R17" s="107"/>
      <c r="S17" s="107"/>
      <c r="T17" s="107"/>
      <c r="U17" s="87"/>
      <c r="V17" s="107"/>
      <c r="W17" s="107"/>
    </row>
    <row r="18" ht="32.9" customHeight="1" spans="1:23">
      <c r="A18" s="23"/>
      <c r="B18" s="23"/>
      <c r="C18" s="23" t="s">
        <v>226</v>
      </c>
      <c r="D18" s="23"/>
      <c r="E18" s="23"/>
      <c r="F18" s="23"/>
      <c r="G18" s="23"/>
      <c r="H18" s="23"/>
      <c r="I18" s="107">
        <v>2210000</v>
      </c>
      <c r="J18" s="107">
        <v>2210000</v>
      </c>
      <c r="K18" s="107">
        <v>2210000</v>
      </c>
      <c r="L18" s="107"/>
      <c r="M18" s="107"/>
      <c r="N18" s="107"/>
      <c r="O18" s="107"/>
      <c r="P18" s="107"/>
      <c r="Q18" s="107"/>
      <c r="R18" s="107"/>
      <c r="S18" s="107"/>
      <c r="T18" s="107"/>
      <c r="U18" s="87"/>
      <c r="V18" s="107"/>
      <c r="W18" s="107"/>
    </row>
    <row r="19" ht="32.9" customHeight="1" spans="1:23">
      <c r="A19" s="23" t="s">
        <v>222</v>
      </c>
      <c r="B19" s="104" t="s">
        <v>227</v>
      </c>
      <c r="C19" s="23" t="s">
        <v>226</v>
      </c>
      <c r="D19" s="23" t="s">
        <v>46</v>
      </c>
      <c r="E19" s="23" t="s">
        <v>70</v>
      </c>
      <c r="F19" s="23" t="s">
        <v>71</v>
      </c>
      <c r="G19" s="23" t="s">
        <v>152</v>
      </c>
      <c r="H19" s="23" t="s">
        <v>153</v>
      </c>
      <c r="I19" s="107">
        <v>80800</v>
      </c>
      <c r="J19" s="107">
        <v>80800</v>
      </c>
      <c r="K19" s="107">
        <v>80800</v>
      </c>
      <c r="L19" s="107"/>
      <c r="M19" s="107"/>
      <c r="N19" s="107"/>
      <c r="O19" s="107"/>
      <c r="P19" s="107"/>
      <c r="Q19" s="107"/>
      <c r="R19" s="107"/>
      <c r="S19" s="107"/>
      <c r="T19" s="107"/>
      <c r="U19" s="87"/>
      <c r="V19" s="107"/>
      <c r="W19" s="107"/>
    </row>
    <row r="20" ht="32.9" customHeight="1" spans="1:23">
      <c r="A20" s="23" t="s">
        <v>222</v>
      </c>
      <c r="B20" s="104" t="s">
        <v>227</v>
      </c>
      <c r="C20" s="23" t="s">
        <v>226</v>
      </c>
      <c r="D20" s="23" t="s">
        <v>46</v>
      </c>
      <c r="E20" s="23" t="s">
        <v>70</v>
      </c>
      <c r="F20" s="23" t="s">
        <v>71</v>
      </c>
      <c r="G20" s="23" t="s">
        <v>154</v>
      </c>
      <c r="H20" s="23" t="s">
        <v>155</v>
      </c>
      <c r="I20" s="107">
        <v>11500</v>
      </c>
      <c r="J20" s="107">
        <v>11500</v>
      </c>
      <c r="K20" s="107">
        <v>11500</v>
      </c>
      <c r="L20" s="107"/>
      <c r="M20" s="107"/>
      <c r="N20" s="107"/>
      <c r="O20" s="107"/>
      <c r="P20" s="107"/>
      <c r="Q20" s="107"/>
      <c r="R20" s="107"/>
      <c r="S20" s="107"/>
      <c r="T20" s="107"/>
      <c r="U20" s="87"/>
      <c r="V20" s="107"/>
      <c r="W20" s="107"/>
    </row>
    <row r="21" ht="32.9" customHeight="1" spans="1:23">
      <c r="A21" s="23" t="s">
        <v>222</v>
      </c>
      <c r="B21" s="104" t="s">
        <v>227</v>
      </c>
      <c r="C21" s="23" t="s">
        <v>226</v>
      </c>
      <c r="D21" s="23" t="s">
        <v>46</v>
      </c>
      <c r="E21" s="23" t="s">
        <v>70</v>
      </c>
      <c r="F21" s="23" t="s">
        <v>71</v>
      </c>
      <c r="G21" s="23" t="s">
        <v>158</v>
      </c>
      <c r="H21" s="23" t="s">
        <v>159</v>
      </c>
      <c r="I21" s="107">
        <v>402970</v>
      </c>
      <c r="J21" s="107">
        <v>402970</v>
      </c>
      <c r="K21" s="107">
        <v>402970</v>
      </c>
      <c r="L21" s="107"/>
      <c r="M21" s="107"/>
      <c r="N21" s="107"/>
      <c r="O21" s="107"/>
      <c r="P21" s="107"/>
      <c r="Q21" s="107"/>
      <c r="R21" s="107"/>
      <c r="S21" s="107"/>
      <c r="T21" s="107"/>
      <c r="U21" s="87"/>
      <c r="V21" s="107"/>
      <c r="W21" s="107"/>
    </row>
    <row r="22" ht="32.9" customHeight="1" spans="1:23">
      <c r="A22" s="23" t="s">
        <v>222</v>
      </c>
      <c r="B22" s="104" t="s">
        <v>227</v>
      </c>
      <c r="C22" s="23" t="s">
        <v>226</v>
      </c>
      <c r="D22" s="23" t="s">
        <v>46</v>
      </c>
      <c r="E22" s="23" t="s">
        <v>70</v>
      </c>
      <c r="F22" s="23" t="s">
        <v>71</v>
      </c>
      <c r="G22" s="23" t="s">
        <v>160</v>
      </c>
      <c r="H22" s="23" t="s">
        <v>161</v>
      </c>
      <c r="I22" s="107">
        <v>621300</v>
      </c>
      <c r="J22" s="107">
        <v>621300</v>
      </c>
      <c r="K22" s="107">
        <v>621300</v>
      </c>
      <c r="L22" s="107"/>
      <c r="M22" s="107"/>
      <c r="N22" s="107"/>
      <c r="O22" s="107"/>
      <c r="P22" s="107"/>
      <c r="Q22" s="107"/>
      <c r="R22" s="107"/>
      <c r="S22" s="107"/>
      <c r="T22" s="107"/>
      <c r="U22" s="87"/>
      <c r="V22" s="107"/>
      <c r="W22" s="107"/>
    </row>
    <row r="23" ht="32.9" customHeight="1" spans="1:23">
      <c r="A23" s="23" t="s">
        <v>222</v>
      </c>
      <c r="B23" s="104" t="s">
        <v>227</v>
      </c>
      <c r="C23" s="23" t="s">
        <v>226</v>
      </c>
      <c r="D23" s="23" t="s">
        <v>46</v>
      </c>
      <c r="E23" s="23" t="s">
        <v>70</v>
      </c>
      <c r="F23" s="23" t="s">
        <v>71</v>
      </c>
      <c r="G23" s="23" t="s">
        <v>224</v>
      </c>
      <c r="H23" s="23" t="s">
        <v>225</v>
      </c>
      <c r="I23" s="107">
        <v>30000</v>
      </c>
      <c r="J23" s="107">
        <v>30000</v>
      </c>
      <c r="K23" s="107">
        <v>30000</v>
      </c>
      <c r="L23" s="107"/>
      <c r="M23" s="107"/>
      <c r="N23" s="107"/>
      <c r="O23" s="107"/>
      <c r="P23" s="107"/>
      <c r="Q23" s="107"/>
      <c r="R23" s="107"/>
      <c r="S23" s="107"/>
      <c r="T23" s="107"/>
      <c r="U23" s="87"/>
      <c r="V23" s="107"/>
      <c r="W23" s="107"/>
    </row>
    <row r="24" ht="32.9" customHeight="1" spans="1:23">
      <c r="A24" s="23" t="s">
        <v>222</v>
      </c>
      <c r="B24" s="104" t="s">
        <v>227</v>
      </c>
      <c r="C24" s="23" t="s">
        <v>226</v>
      </c>
      <c r="D24" s="23" t="s">
        <v>46</v>
      </c>
      <c r="E24" s="23" t="s">
        <v>70</v>
      </c>
      <c r="F24" s="23" t="s">
        <v>71</v>
      </c>
      <c r="G24" s="23" t="s">
        <v>228</v>
      </c>
      <c r="H24" s="23" t="s">
        <v>229</v>
      </c>
      <c r="I24" s="107">
        <v>52870</v>
      </c>
      <c r="J24" s="107">
        <v>52870</v>
      </c>
      <c r="K24" s="107">
        <v>52870</v>
      </c>
      <c r="L24" s="107"/>
      <c r="M24" s="107"/>
      <c r="N24" s="107"/>
      <c r="O24" s="107"/>
      <c r="P24" s="107"/>
      <c r="Q24" s="107"/>
      <c r="R24" s="107"/>
      <c r="S24" s="107"/>
      <c r="T24" s="107"/>
      <c r="U24" s="87"/>
      <c r="V24" s="107"/>
      <c r="W24" s="107"/>
    </row>
    <row r="25" ht="32.9" customHeight="1" spans="1:23">
      <c r="A25" s="23" t="s">
        <v>222</v>
      </c>
      <c r="B25" s="104" t="s">
        <v>227</v>
      </c>
      <c r="C25" s="23" t="s">
        <v>226</v>
      </c>
      <c r="D25" s="23" t="s">
        <v>46</v>
      </c>
      <c r="E25" s="23" t="s">
        <v>70</v>
      </c>
      <c r="F25" s="23" t="s">
        <v>71</v>
      </c>
      <c r="G25" s="23" t="s">
        <v>230</v>
      </c>
      <c r="H25" s="23" t="s">
        <v>231</v>
      </c>
      <c r="I25" s="107">
        <v>432300</v>
      </c>
      <c r="J25" s="107">
        <v>432300</v>
      </c>
      <c r="K25" s="107">
        <v>432300</v>
      </c>
      <c r="L25" s="107"/>
      <c r="M25" s="107"/>
      <c r="N25" s="107"/>
      <c r="O25" s="107"/>
      <c r="P25" s="107"/>
      <c r="Q25" s="107"/>
      <c r="R25" s="107"/>
      <c r="S25" s="107"/>
      <c r="T25" s="107"/>
      <c r="U25" s="87"/>
      <c r="V25" s="107"/>
      <c r="W25" s="107"/>
    </row>
    <row r="26" ht="32.9" customHeight="1" spans="1:23">
      <c r="A26" s="23" t="s">
        <v>222</v>
      </c>
      <c r="B26" s="104" t="s">
        <v>227</v>
      </c>
      <c r="C26" s="23" t="s">
        <v>226</v>
      </c>
      <c r="D26" s="23" t="s">
        <v>46</v>
      </c>
      <c r="E26" s="23" t="s">
        <v>70</v>
      </c>
      <c r="F26" s="23" t="s">
        <v>71</v>
      </c>
      <c r="G26" s="23" t="s">
        <v>216</v>
      </c>
      <c r="H26" s="23" t="s">
        <v>217</v>
      </c>
      <c r="I26" s="107">
        <v>319260</v>
      </c>
      <c r="J26" s="107">
        <v>319260</v>
      </c>
      <c r="K26" s="107">
        <v>319260</v>
      </c>
      <c r="L26" s="107"/>
      <c r="M26" s="107"/>
      <c r="N26" s="107"/>
      <c r="O26" s="107"/>
      <c r="P26" s="107"/>
      <c r="Q26" s="107"/>
      <c r="R26" s="107"/>
      <c r="S26" s="107"/>
      <c r="T26" s="107"/>
      <c r="U26" s="87"/>
      <c r="V26" s="107"/>
      <c r="W26" s="107"/>
    </row>
    <row r="27" ht="32.9" customHeight="1" spans="1:23">
      <c r="A27" s="23" t="s">
        <v>222</v>
      </c>
      <c r="B27" s="104" t="s">
        <v>227</v>
      </c>
      <c r="C27" s="23" t="s">
        <v>226</v>
      </c>
      <c r="D27" s="23" t="s">
        <v>46</v>
      </c>
      <c r="E27" s="23" t="s">
        <v>70</v>
      </c>
      <c r="F27" s="23" t="s">
        <v>71</v>
      </c>
      <c r="G27" s="23" t="s">
        <v>162</v>
      </c>
      <c r="H27" s="23" t="s">
        <v>163</v>
      </c>
      <c r="I27" s="107">
        <v>40000</v>
      </c>
      <c r="J27" s="107">
        <v>40000</v>
      </c>
      <c r="K27" s="107">
        <v>40000</v>
      </c>
      <c r="L27" s="107"/>
      <c r="M27" s="107"/>
      <c r="N27" s="107"/>
      <c r="O27" s="107"/>
      <c r="P27" s="107"/>
      <c r="Q27" s="107"/>
      <c r="R27" s="107"/>
      <c r="S27" s="107"/>
      <c r="T27" s="107"/>
      <c r="U27" s="87"/>
      <c r="V27" s="107"/>
      <c r="W27" s="107"/>
    </row>
    <row r="28" ht="32.9" customHeight="1" spans="1:23">
      <c r="A28" s="23" t="s">
        <v>222</v>
      </c>
      <c r="B28" s="104" t="s">
        <v>227</v>
      </c>
      <c r="C28" s="23" t="s">
        <v>226</v>
      </c>
      <c r="D28" s="23" t="s">
        <v>46</v>
      </c>
      <c r="E28" s="23" t="s">
        <v>70</v>
      </c>
      <c r="F28" s="23" t="s">
        <v>71</v>
      </c>
      <c r="G28" s="23" t="s">
        <v>168</v>
      </c>
      <c r="H28" s="23" t="s">
        <v>169</v>
      </c>
      <c r="I28" s="107">
        <v>219000</v>
      </c>
      <c r="J28" s="107">
        <v>219000</v>
      </c>
      <c r="K28" s="107">
        <v>219000</v>
      </c>
      <c r="L28" s="107"/>
      <c r="M28" s="107"/>
      <c r="N28" s="107"/>
      <c r="O28" s="107"/>
      <c r="P28" s="107"/>
      <c r="Q28" s="107"/>
      <c r="R28" s="107"/>
      <c r="S28" s="107"/>
      <c r="T28" s="107"/>
      <c r="U28" s="87"/>
      <c r="V28" s="107"/>
      <c r="W28" s="107"/>
    </row>
    <row r="29" ht="32.9" customHeight="1" spans="1:23">
      <c r="A29" s="23"/>
      <c r="B29" s="23"/>
      <c r="C29" s="23" t="s">
        <v>232</v>
      </c>
      <c r="D29" s="23"/>
      <c r="E29" s="23"/>
      <c r="F29" s="23"/>
      <c r="G29" s="23"/>
      <c r="H29" s="23"/>
      <c r="I29" s="107">
        <v>40000</v>
      </c>
      <c r="J29" s="107">
        <v>40000</v>
      </c>
      <c r="K29" s="107">
        <v>40000</v>
      </c>
      <c r="L29" s="107"/>
      <c r="M29" s="107"/>
      <c r="N29" s="107"/>
      <c r="O29" s="107"/>
      <c r="P29" s="107"/>
      <c r="Q29" s="107"/>
      <c r="R29" s="107"/>
      <c r="S29" s="107"/>
      <c r="T29" s="107"/>
      <c r="U29" s="87"/>
      <c r="V29" s="107"/>
      <c r="W29" s="107"/>
    </row>
    <row r="30" ht="32.9" customHeight="1" spans="1:23">
      <c r="A30" s="23" t="s">
        <v>222</v>
      </c>
      <c r="B30" s="104" t="s">
        <v>233</v>
      </c>
      <c r="C30" s="23" t="s">
        <v>232</v>
      </c>
      <c r="D30" s="23" t="s">
        <v>46</v>
      </c>
      <c r="E30" s="23" t="s">
        <v>70</v>
      </c>
      <c r="F30" s="23" t="s">
        <v>71</v>
      </c>
      <c r="G30" s="23" t="s">
        <v>160</v>
      </c>
      <c r="H30" s="23" t="s">
        <v>161</v>
      </c>
      <c r="I30" s="107">
        <v>40000</v>
      </c>
      <c r="J30" s="107">
        <v>40000</v>
      </c>
      <c r="K30" s="107">
        <v>40000</v>
      </c>
      <c r="L30" s="107"/>
      <c r="M30" s="107"/>
      <c r="N30" s="107"/>
      <c r="O30" s="107"/>
      <c r="P30" s="107"/>
      <c r="Q30" s="107"/>
      <c r="R30" s="107"/>
      <c r="S30" s="107"/>
      <c r="T30" s="107"/>
      <c r="U30" s="87"/>
      <c r="V30" s="107"/>
      <c r="W30" s="107"/>
    </row>
    <row r="31" ht="32.9" customHeight="1" spans="1:23">
      <c r="A31" s="23"/>
      <c r="B31" s="23"/>
      <c r="C31" s="23" t="s">
        <v>234</v>
      </c>
      <c r="D31" s="23"/>
      <c r="E31" s="23"/>
      <c r="F31" s="23"/>
      <c r="G31" s="23"/>
      <c r="H31" s="23"/>
      <c r="I31" s="107">
        <v>112890</v>
      </c>
      <c r="J31" s="107">
        <v>112890</v>
      </c>
      <c r="K31" s="107">
        <v>112890</v>
      </c>
      <c r="L31" s="107"/>
      <c r="M31" s="107"/>
      <c r="N31" s="107"/>
      <c r="O31" s="107"/>
      <c r="P31" s="107"/>
      <c r="Q31" s="107"/>
      <c r="R31" s="107"/>
      <c r="S31" s="107"/>
      <c r="T31" s="107"/>
      <c r="U31" s="87"/>
      <c r="V31" s="107"/>
      <c r="W31" s="107"/>
    </row>
    <row r="32" ht="32.9" customHeight="1" spans="1:23">
      <c r="A32" s="23" t="s">
        <v>235</v>
      </c>
      <c r="B32" s="104" t="s">
        <v>236</v>
      </c>
      <c r="C32" s="23" t="s">
        <v>234</v>
      </c>
      <c r="D32" s="23" t="s">
        <v>46</v>
      </c>
      <c r="E32" s="23" t="s">
        <v>70</v>
      </c>
      <c r="F32" s="23" t="s">
        <v>71</v>
      </c>
      <c r="G32" s="23" t="s">
        <v>237</v>
      </c>
      <c r="H32" s="23" t="s">
        <v>238</v>
      </c>
      <c r="I32" s="107">
        <v>112890</v>
      </c>
      <c r="J32" s="107">
        <v>112890</v>
      </c>
      <c r="K32" s="107">
        <v>112890</v>
      </c>
      <c r="L32" s="107"/>
      <c r="M32" s="107"/>
      <c r="N32" s="107"/>
      <c r="O32" s="107"/>
      <c r="P32" s="107"/>
      <c r="Q32" s="107"/>
      <c r="R32" s="107"/>
      <c r="S32" s="107"/>
      <c r="T32" s="107"/>
      <c r="U32" s="87"/>
      <c r="V32" s="107"/>
      <c r="W32" s="107"/>
    </row>
    <row r="33" ht="18.75" customHeight="1" spans="1:23">
      <c r="A33" s="30" t="s">
        <v>99</v>
      </c>
      <c r="B33" s="31"/>
      <c r="C33" s="31"/>
      <c r="D33" s="31"/>
      <c r="E33" s="31"/>
      <c r="F33" s="31"/>
      <c r="G33" s="31"/>
      <c r="H33" s="32"/>
      <c r="I33" s="107">
        <v>4068130</v>
      </c>
      <c r="J33" s="107">
        <v>4012890</v>
      </c>
      <c r="K33" s="107">
        <v>3612890</v>
      </c>
      <c r="L33" s="107"/>
      <c r="M33" s="107"/>
      <c r="N33" s="107">
        <v>55240</v>
      </c>
      <c r="O33" s="107"/>
      <c r="P33" s="107"/>
      <c r="Q33" s="107"/>
      <c r="R33" s="107"/>
      <c r="S33" s="107"/>
      <c r="T33" s="107"/>
      <c r="U33" s="87"/>
      <c r="V33" s="107"/>
      <c r="W33" s="107"/>
    </row>
  </sheetData>
  <mergeCells count="28">
    <mergeCell ref="A2:W2"/>
    <mergeCell ref="A3:I3"/>
    <mergeCell ref="J4:M4"/>
    <mergeCell ref="N4:P4"/>
    <mergeCell ref="R4:W4"/>
    <mergeCell ref="J5:K5"/>
    <mergeCell ref="A33:H3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34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48"/>
  <sheetViews>
    <sheetView showZeros="0" tabSelected="1" workbookViewId="0">
      <selection activeCell="B34" sqref="B34:B37"/>
    </sheetView>
  </sheetViews>
  <sheetFormatPr defaultColWidth="9.14166666666667" defaultRowHeight="13.5"/>
  <cols>
    <col min="1" max="1" width="34.275" customWidth="1"/>
    <col min="2" max="2" width="29" customWidth="1"/>
    <col min="3" max="3" width="17.175" customWidth="1"/>
    <col min="4" max="4" width="21.025" customWidth="1"/>
    <col min="5" max="5" width="23.575" customWidth="1"/>
    <col min="6" max="6" width="11.275" customWidth="1"/>
    <col min="7" max="7" width="10.3166666666667" customWidth="1"/>
    <col min="8" max="8" width="9.31666666666667" customWidth="1"/>
    <col min="9" max="9" width="13.425" customWidth="1"/>
    <col min="10" max="10" width="27.45" customWidth="1"/>
  </cols>
  <sheetData>
    <row r="1" spans="10:10">
      <c r="J1" s="51" t="s">
        <v>239</v>
      </c>
    </row>
    <row r="2" ht="27" spans="1:10">
      <c r="A2" s="42" t="s">
        <v>240</v>
      </c>
      <c r="B2" s="27"/>
      <c r="C2" s="27"/>
      <c r="D2" s="27"/>
      <c r="E2" s="27"/>
      <c r="F2" s="43"/>
      <c r="G2" s="27"/>
      <c r="H2" s="43"/>
      <c r="I2" s="43"/>
      <c r="J2" s="27"/>
    </row>
    <row r="3" spans="1:1">
      <c r="A3" s="4" t="str">
        <f>"单位名称："&amp;"云南省社会主义学院"</f>
        <v>单位名称：云南省社会主义学院</v>
      </c>
    </row>
    <row r="4" spans="1:10">
      <c r="A4" s="44" t="s">
        <v>241</v>
      </c>
      <c r="B4" s="44" t="s">
        <v>242</v>
      </c>
      <c r="C4" s="44" t="s">
        <v>243</v>
      </c>
      <c r="D4" s="44" t="s">
        <v>244</v>
      </c>
      <c r="E4" s="44" t="s">
        <v>245</v>
      </c>
      <c r="F4" s="45" t="s">
        <v>246</v>
      </c>
      <c r="G4" s="44" t="s">
        <v>247</v>
      </c>
      <c r="H4" s="45" t="s">
        <v>248</v>
      </c>
      <c r="I4" s="45" t="s">
        <v>249</v>
      </c>
      <c r="J4" s="44" t="s">
        <v>250</v>
      </c>
    </row>
    <row r="5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spans="1:10">
      <c r="A6" s="46" t="s">
        <v>46</v>
      </c>
      <c r="B6" s="47"/>
      <c r="C6" s="47"/>
      <c r="D6" s="47"/>
      <c r="E6" s="48"/>
      <c r="F6" s="49"/>
      <c r="G6" s="48"/>
      <c r="H6" s="49"/>
      <c r="I6" s="49"/>
      <c r="J6" s="48"/>
    </row>
    <row r="7" ht="25.5" spans="1:10">
      <c r="A7" s="102" t="s">
        <v>226</v>
      </c>
      <c r="B7" s="50" t="s">
        <v>251</v>
      </c>
      <c r="C7" s="50" t="s">
        <v>252</v>
      </c>
      <c r="D7" s="50" t="s">
        <v>253</v>
      </c>
      <c r="E7" s="46" t="s">
        <v>254</v>
      </c>
      <c r="F7" s="50" t="s">
        <v>255</v>
      </c>
      <c r="G7" s="46" t="s">
        <v>256</v>
      </c>
      <c r="H7" s="50" t="s">
        <v>257</v>
      </c>
      <c r="I7" s="50" t="s">
        <v>258</v>
      </c>
      <c r="J7" s="46" t="s">
        <v>259</v>
      </c>
    </row>
    <row r="8" ht="25.5" spans="1:10">
      <c r="A8" s="102" t="s">
        <v>226</v>
      </c>
      <c r="B8" s="50" t="s">
        <v>260</v>
      </c>
      <c r="C8" s="50" t="s">
        <v>252</v>
      </c>
      <c r="D8" s="50" t="s">
        <v>253</v>
      </c>
      <c r="E8" s="46" t="s">
        <v>261</v>
      </c>
      <c r="F8" s="50" t="s">
        <v>255</v>
      </c>
      <c r="G8" s="46" t="s">
        <v>119</v>
      </c>
      <c r="H8" s="50" t="s">
        <v>262</v>
      </c>
      <c r="I8" s="50" t="s">
        <v>258</v>
      </c>
      <c r="J8" s="46" t="s">
        <v>263</v>
      </c>
    </row>
    <row r="9" ht="25.5" spans="1:10">
      <c r="A9" s="102" t="s">
        <v>226</v>
      </c>
      <c r="B9" s="50" t="s">
        <v>260</v>
      </c>
      <c r="C9" s="50" t="s">
        <v>252</v>
      </c>
      <c r="D9" s="50" t="s">
        <v>253</v>
      </c>
      <c r="E9" s="46" t="s">
        <v>264</v>
      </c>
      <c r="F9" s="50" t="s">
        <v>255</v>
      </c>
      <c r="G9" s="46" t="s">
        <v>265</v>
      </c>
      <c r="H9" s="50" t="s">
        <v>266</v>
      </c>
      <c r="I9" s="50" t="s">
        <v>258</v>
      </c>
      <c r="J9" s="46" t="s">
        <v>267</v>
      </c>
    </row>
    <row r="10" ht="25.5" spans="1:10">
      <c r="A10" s="102" t="s">
        <v>226</v>
      </c>
      <c r="B10" s="50" t="s">
        <v>260</v>
      </c>
      <c r="C10" s="50" t="s">
        <v>252</v>
      </c>
      <c r="D10" s="50" t="s">
        <v>253</v>
      </c>
      <c r="E10" s="46" t="s">
        <v>268</v>
      </c>
      <c r="F10" s="50" t="s">
        <v>269</v>
      </c>
      <c r="G10" s="46" t="s">
        <v>270</v>
      </c>
      <c r="H10" s="50" t="s">
        <v>262</v>
      </c>
      <c r="I10" s="50" t="s">
        <v>258</v>
      </c>
      <c r="J10" s="46" t="s">
        <v>271</v>
      </c>
    </row>
    <row r="11" ht="25.5" spans="1:10">
      <c r="A11" s="102" t="s">
        <v>226</v>
      </c>
      <c r="B11" s="50" t="s">
        <v>260</v>
      </c>
      <c r="C11" s="50" t="s">
        <v>252</v>
      </c>
      <c r="D11" s="50" t="s">
        <v>253</v>
      </c>
      <c r="E11" s="46" t="s">
        <v>272</v>
      </c>
      <c r="F11" s="50" t="s">
        <v>269</v>
      </c>
      <c r="G11" s="46" t="s">
        <v>116</v>
      </c>
      <c r="H11" s="50" t="s">
        <v>273</v>
      </c>
      <c r="I11" s="50" t="s">
        <v>258</v>
      </c>
      <c r="J11" s="46" t="s">
        <v>274</v>
      </c>
    </row>
    <row r="12" ht="25.5" spans="1:10">
      <c r="A12" s="102" t="s">
        <v>226</v>
      </c>
      <c r="B12" s="50" t="s">
        <v>260</v>
      </c>
      <c r="C12" s="50" t="s">
        <v>252</v>
      </c>
      <c r="D12" s="50" t="s">
        <v>253</v>
      </c>
      <c r="E12" s="46" t="s">
        <v>275</v>
      </c>
      <c r="F12" s="50" t="s">
        <v>269</v>
      </c>
      <c r="G12" s="46" t="s">
        <v>276</v>
      </c>
      <c r="H12" s="50" t="s">
        <v>277</v>
      </c>
      <c r="I12" s="50" t="s">
        <v>258</v>
      </c>
      <c r="J12" s="46" t="s">
        <v>278</v>
      </c>
    </row>
    <row r="13" ht="51" spans="1:10">
      <c r="A13" s="102" t="s">
        <v>226</v>
      </c>
      <c r="B13" s="50" t="s">
        <v>260</v>
      </c>
      <c r="C13" s="50" t="s">
        <v>252</v>
      </c>
      <c r="D13" s="50" t="s">
        <v>253</v>
      </c>
      <c r="E13" s="46" t="s">
        <v>279</v>
      </c>
      <c r="F13" s="50" t="s">
        <v>255</v>
      </c>
      <c r="G13" s="46" t="s">
        <v>119</v>
      </c>
      <c r="H13" s="50" t="s">
        <v>273</v>
      </c>
      <c r="I13" s="50" t="s">
        <v>258</v>
      </c>
      <c r="J13" s="46" t="s">
        <v>280</v>
      </c>
    </row>
    <row r="14" ht="51" spans="1:10">
      <c r="A14" s="102" t="s">
        <v>226</v>
      </c>
      <c r="B14" s="50" t="s">
        <v>260</v>
      </c>
      <c r="C14" s="50" t="s">
        <v>252</v>
      </c>
      <c r="D14" s="50" t="s">
        <v>253</v>
      </c>
      <c r="E14" s="46" t="s">
        <v>281</v>
      </c>
      <c r="F14" s="50" t="s">
        <v>269</v>
      </c>
      <c r="G14" s="46" t="s">
        <v>119</v>
      </c>
      <c r="H14" s="50" t="s">
        <v>273</v>
      </c>
      <c r="I14" s="50" t="s">
        <v>258</v>
      </c>
      <c r="J14" s="46" t="s">
        <v>282</v>
      </c>
    </row>
    <row r="15" spans="1:10">
      <c r="A15" s="102" t="s">
        <v>226</v>
      </c>
      <c r="B15" s="50" t="s">
        <v>260</v>
      </c>
      <c r="C15" s="50" t="s">
        <v>252</v>
      </c>
      <c r="D15" s="50" t="s">
        <v>253</v>
      </c>
      <c r="E15" s="46" t="s">
        <v>283</v>
      </c>
      <c r="F15" s="50" t="s">
        <v>269</v>
      </c>
      <c r="G15" s="46" t="s">
        <v>116</v>
      </c>
      <c r="H15" s="50" t="s">
        <v>273</v>
      </c>
      <c r="I15" s="50" t="s">
        <v>258</v>
      </c>
      <c r="J15" s="46" t="s">
        <v>284</v>
      </c>
    </row>
    <row r="16" spans="1:10">
      <c r="A16" s="102" t="s">
        <v>226</v>
      </c>
      <c r="B16" s="50" t="s">
        <v>260</v>
      </c>
      <c r="C16" s="50" t="s">
        <v>252</v>
      </c>
      <c r="D16" s="50" t="s">
        <v>253</v>
      </c>
      <c r="E16" s="46" t="s">
        <v>285</v>
      </c>
      <c r="F16" s="50" t="s">
        <v>269</v>
      </c>
      <c r="G16" s="46" t="s">
        <v>276</v>
      </c>
      <c r="H16" s="50" t="s">
        <v>286</v>
      </c>
      <c r="I16" s="50" t="s">
        <v>258</v>
      </c>
      <c r="J16" s="46" t="s">
        <v>287</v>
      </c>
    </row>
    <row r="17" spans="1:10">
      <c r="A17" s="102" t="s">
        <v>226</v>
      </c>
      <c r="B17" s="50" t="s">
        <v>260</v>
      </c>
      <c r="C17" s="50" t="s">
        <v>252</v>
      </c>
      <c r="D17" s="50" t="s">
        <v>253</v>
      </c>
      <c r="E17" s="46" t="s">
        <v>288</v>
      </c>
      <c r="F17" s="50" t="s">
        <v>255</v>
      </c>
      <c r="G17" s="46" t="s">
        <v>116</v>
      </c>
      <c r="H17" s="50" t="s">
        <v>289</v>
      </c>
      <c r="I17" s="50" t="s">
        <v>258</v>
      </c>
      <c r="J17" s="46" t="s">
        <v>290</v>
      </c>
    </row>
    <row r="18" spans="1:10">
      <c r="A18" s="102" t="s">
        <v>226</v>
      </c>
      <c r="B18" s="50" t="s">
        <v>260</v>
      </c>
      <c r="C18" s="50" t="s">
        <v>252</v>
      </c>
      <c r="D18" s="50" t="s">
        <v>291</v>
      </c>
      <c r="E18" s="46" t="s">
        <v>292</v>
      </c>
      <c r="F18" s="50" t="s">
        <v>293</v>
      </c>
      <c r="G18" s="46" t="s">
        <v>294</v>
      </c>
      <c r="H18" s="50" t="s">
        <v>257</v>
      </c>
      <c r="I18" s="50" t="s">
        <v>258</v>
      </c>
      <c r="J18" s="46" t="s">
        <v>295</v>
      </c>
    </row>
    <row r="19" ht="51" spans="1:10">
      <c r="A19" s="102" t="s">
        <v>226</v>
      </c>
      <c r="B19" s="50" t="s">
        <v>260</v>
      </c>
      <c r="C19" s="50" t="s">
        <v>252</v>
      </c>
      <c r="D19" s="50" t="s">
        <v>291</v>
      </c>
      <c r="E19" s="46" t="s">
        <v>296</v>
      </c>
      <c r="F19" s="50" t="s">
        <v>255</v>
      </c>
      <c r="G19" s="46" t="s">
        <v>297</v>
      </c>
      <c r="H19" s="50" t="s">
        <v>257</v>
      </c>
      <c r="I19" s="50" t="s">
        <v>258</v>
      </c>
      <c r="J19" s="46" t="s">
        <v>298</v>
      </c>
    </row>
    <row r="20" spans="1:10">
      <c r="A20" s="102" t="s">
        <v>226</v>
      </c>
      <c r="B20" s="50" t="s">
        <v>260</v>
      </c>
      <c r="C20" s="50" t="s">
        <v>252</v>
      </c>
      <c r="D20" s="50" t="s">
        <v>291</v>
      </c>
      <c r="E20" s="46" t="s">
        <v>299</v>
      </c>
      <c r="F20" s="50" t="s">
        <v>269</v>
      </c>
      <c r="G20" s="46" t="s">
        <v>116</v>
      </c>
      <c r="H20" s="50" t="s">
        <v>273</v>
      </c>
      <c r="I20" s="50" t="s">
        <v>258</v>
      </c>
      <c r="J20" s="46" t="s">
        <v>300</v>
      </c>
    </row>
    <row r="21" ht="25.5" spans="1:10">
      <c r="A21" s="102" t="s">
        <v>226</v>
      </c>
      <c r="B21" s="50" t="s">
        <v>260</v>
      </c>
      <c r="C21" s="50" t="s">
        <v>252</v>
      </c>
      <c r="D21" s="50" t="s">
        <v>301</v>
      </c>
      <c r="E21" s="46" t="s">
        <v>302</v>
      </c>
      <c r="F21" s="50" t="s">
        <v>255</v>
      </c>
      <c r="G21" s="46" t="s">
        <v>303</v>
      </c>
      <c r="H21" s="50" t="s">
        <v>257</v>
      </c>
      <c r="I21" s="50" t="s">
        <v>258</v>
      </c>
      <c r="J21" s="46" t="s">
        <v>278</v>
      </c>
    </row>
    <row r="22" spans="1:10">
      <c r="A22" s="102" t="s">
        <v>226</v>
      </c>
      <c r="B22" s="50" t="s">
        <v>260</v>
      </c>
      <c r="C22" s="50" t="s">
        <v>252</v>
      </c>
      <c r="D22" s="50" t="s">
        <v>301</v>
      </c>
      <c r="E22" s="46" t="s">
        <v>304</v>
      </c>
      <c r="F22" s="50" t="s">
        <v>269</v>
      </c>
      <c r="G22" s="46" t="s">
        <v>117</v>
      </c>
      <c r="H22" s="50" t="s">
        <v>273</v>
      </c>
      <c r="I22" s="50" t="s">
        <v>258</v>
      </c>
      <c r="J22" s="46" t="s">
        <v>305</v>
      </c>
    </row>
    <row r="23" spans="1:10">
      <c r="A23" s="102" t="s">
        <v>226</v>
      </c>
      <c r="B23" s="50" t="s">
        <v>260</v>
      </c>
      <c r="C23" s="50" t="s">
        <v>306</v>
      </c>
      <c r="D23" s="50" t="s">
        <v>307</v>
      </c>
      <c r="E23" s="46" t="s">
        <v>308</v>
      </c>
      <c r="F23" s="50" t="s">
        <v>255</v>
      </c>
      <c r="G23" s="46" t="s">
        <v>309</v>
      </c>
      <c r="H23" s="50" t="s">
        <v>257</v>
      </c>
      <c r="I23" s="50" t="s">
        <v>258</v>
      </c>
      <c r="J23" s="46" t="s">
        <v>310</v>
      </c>
    </row>
    <row r="24" ht="38.25" spans="1:10">
      <c r="A24" s="102" t="s">
        <v>226</v>
      </c>
      <c r="B24" s="50" t="s">
        <v>260</v>
      </c>
      <c r="C24" s="50" t="s">
        <v>311</v>
      </c>
      <c r="D24" s="50" t="s">
        <v>312</v>
      </c>
      <c r="E24" s="46" t="s">
        <v>313</v>
      </c>
      <c r="F24" s="50" t="s">
        <v>255</v>
      </c>
      <c r="G24" s="46" t="s">
        <v>120</v>
      </c>
      <c r="H24" s="50" t="s">
        <v>314</v>
      </c>
      <c r="I24" s="50" t="s">
        <v>258</v>
      </c>
      <c r="J24" s="46" t="s">
        <v>315</v>
      </c>
    </row>
    <row r="25" spans="1:10">
      <c r="A25" s="102" t="s">
        <v>226</v>
      </c>
      <c r="B25" s="50" t="s">
        <v>260</v>
      </c>
      <c r="C25" s="50" t="s">
        <v>311</v>
      </c>
      <c r="D25" s="50" t="s">
        <v>312</v>
      </c>
      <c r="E25" s="46" t="s">
        <v>316</v>
      </c>
      <c r="F25" s="50" t="s">
        <v>255</v>
      </c>
      <c r="G25" s="46" t="s">
        <v>297</v>
      </c>
      <c r="H25" s="50" t="s">
        <v>257</v>
      </c>
      <c r="I25" s="50" t="s">
        <v>258</v>
      </c>
      <c r="J25" s="46" t="s">
        <v>317</v>
      </c>
    </row>
    <row r="26" spans="1:10">
      <c r="A26" s="102" t="s">
        <v>226</v>
      </c>
      <c r="B26" s="50" t="s">
        <v>260</v>
      </c>
      <c r="C26" s="50" t="s">
        <v>311</v>
      </c>
      <c r="D26" s="50" t="s">
        <v>312</v>
      </c>
      <c r="E26" s="46" t="s">
        <v>318</v>
      </c>
      <c r="F26" s="50" t="s">
        <v>255</v>
      </c>
      <c r="G26" s="46" t="s">
        <v>297</v>
      </c>
      <c r="H26" s="50" t="s">
        <v>257</v>
      </c>
      <c r="I26" s="50" t="s">
        <v>258</v>
      </c>
      <c r="J26" s="46" t="s">
        <v>317</v>
      </c>
    </row>
    <row r="27" spans="1:10">
      <c r="A27" s="102" t="s">
        <v>218</v>
      </c>
      <c r="B27" s="50" t="s">
        <v>319</v>
      </c>
      <c r="C27" s="50" t="s">
        <v>252</v>
      </c>
      <c r="D27" s="50" t="s">
        <v>253</v>
      </c>
      <c r="E27" s="46" t="s">
        <v>320</v>
      </c>
      <c r="F27" s="50" t="s">
        <v>269</v>
      </c>
      <c r="G27" s="46" t="s">
        <v>116</v>
      </c>
      <c r="H27" s="50" t="s">
        <v>286</v>
      </c>
      <c r="I27" s="50" t="s">
        <v>258</v>
      </c>
      <c r="J27" s="46" t="s">
        <v>321</v>
      </c>
    </row>
    <row r="28" ht="25.5" spans="1:10">
      <c r="A28" s="102" t="s">
        <v>218</v>
      </c>
      <c r="B28" s="50" t="s">
        <v>319</v>
      </c>
      <c r="C28" s="50" t="s">
        <v>306</v>
      </c>
      <c r="D28" s="50" t="s">
        <v>322</v>
      </c>
      <c r="E28" s="46" t="s">
        <v>323</v>
      </c>
      <c r="F28" s="50" t="s">
        <v>293</v>
      </c>
      <c r="G28" s="46" t="s">
        <v>324</v>
      </c>
      <c r="H28" s="50" t="s">
        <v>325</v>
      </c>
      <c r="I28" s="50" t="s">
        <v>258</v>
      </c>
      <c r="J28" s="46" t="s">
        <v>326</v>
      </c>
    </row>
    <row r="29" ht="51" spans="1:10">
      <c r="A29" s="102" t="s">
        <v>218</v>
      </c>
      <c r="B29" s="50" t="s">
        <v>319</v>
      </c>
      <c r="C29" s="50" t="s">
        <v>311</v>
      </c>
      <c r="D29" s="50" t="s">
        <v>312</v>
      </c>
      <c r="E29" s="46" t="s">
        <v>327</v>
      </c>
      <c r="F29" s="50" t="s">
        <v>255</v>
      </c>
      <c r="G29" s="46" t="s">
        <v>256</v>
      </c>
      <c r="H29" s="50" t="s">
        <v>257</v>
      </c>
      <c r="I29" s="50" t="s">
        <v>258</v>
      </c>
      <c r="J29" s="46" t="s">
        <v>328</v>
      </c>
    </row>
    <row r="30" ht="63.75" spans="1:10">
      <c r="A30" s="102" t="s">
        <v>232</v>
      </c>
      <c r="B30" s="50" t="s">
        <v>329</v>
      </c>
      <c r="C30" s="50" t="s">
        <v>252</v>
      </c>
      <c r="D30" s="50" t="s">
        <v>291</v>
      </c>
      <c r="E30" s="46" t="s">
        <v>330</v>
      </c>
      <c r="F30" s="50" t="s">
        <v>255</v>
      </c>
      <c r="G30" s="46" t="s">
        <v>331</v>
      </c>
      <c r="H30" s="50" t="s">
        <v>257</v>
      </c>
      <c r="I30" s="50" t="s">
        <v>258</v>
      </c>
      <c r="J30" s="46" t="s">
        <v>332</v>
      </c>
    </row>
    <row r="31" ht="25.5" spans="1:10">
      <c r="A31" s="102" t="s">
        <v>232</v>
      </c>
      <c r="B31" s="50" t="s">
        <v>329</v>
      </c>
      <c r="C31" s="50" t="s">
        <v>252</v>
      </c>
      <c r="D31" s="50" t="s">
        <v>291</v>
      </c>
      <c r="E31" s="46" t="s">
        <v>333</v>
      </c>
      <c r="F31" s="50" t="s">
        <v>269</v>
      </c>
      <c r="G31" s="46" t="s">
        <v>265</v>
      </c>
      <c r="H31" s="50" t="s">
        <v>257</v>
      </c>
      <c r="I31" s="50" t="s">
        <v>258</v>
      </c>
      <c r="J31" s="46" t="s">
        <v>334</v>
      </c>
    </row>
    <row r="32" ht="25.5" spans="1:10">
      <c r="A32" s="102" t="s">
        <v>232</v>
      </c>
      <c r="B32" s="50" t="s">
        <v>329</v>
      </c>
      <c r="C32" s="50" t="s">
        <v>306</v>
      </c>
      <c r="D32" s="50" t="s">
        <v>307</v>
      </c>
      <c r="E32" s="46" t="s">
        <v>335</v>
      </c>
      <c r="F32" s="50" t="s">
        <v>269</v>
      </c>
      <c r="G32" s="46" t="s">
        <v>336</v>
      </c>
      <c r="H32" s="50" t="s">
        <v>337</v>
      </c>
      <c r="I32" s="50" t="s">
        <v>258</v>
      </c>
      <c r="J32" s="46" t="s">
        <v>338</v>
      </c>
    </row>
    <row r="33" ht="63.75" spans="1:10">
      <c r="A33" s="102" t="s">
        <v>232</v>
      </c>
      <c r="B33" s="50" t="s">
        <v>329</v>
      </c>
      <c r="C33" s="50" t="s">
        <v>311</v>
      </c>
      <c r="D33" s="50" t="s">
        <v>312</v>
      </c>
      <c r="E33" s="46" t="s">
        <v>327</v>
      </c>
      <c r="F33" s="50" t="s">
        <v>255</v>
      </c>
      <c r="G33" s="46" t="s">
        <v>339</v>
      </c>
      <c r="H33" s="50" t="s">
        <v>257</v>
      </c>
      <c r="I33" s="50" t="s">
        <v>258</v>
      </c>
      <c r="J33" s="46" t="s">
        <v>340</v>
      </c>
    </row>
    <row r="34" ht="204" spans="1:10">
      <c r="A34" s="102" t="s">
        <v>234</v>
      </c>
      <c r="B34" s="50" t="s">
        <v>341</v>
      </c>
      <c r="C34" s="50" t="s">
        <v>252</v>
      </c>
      <c r="D34" s="50" t="s">
        <v>253</v>
      </c>
      <c r="E34" s="46" t="s">
        <v>342</v>
      </c>
      <c r="F34" s="50" t="s">
        <v>255</v>
      </c>
      <c r="G34" s="46" t="s">
        <v>118</v>
      </c>
      <c r="H34" s="50" t="s">
        <v>343</v>
      </c>
      <c r="I34" s="50" t="s">
        <v>258</v>
      </c>
      <c r="J34" s="46" t="s">
        <v>344</v>
      </c>
    </row>
    <row r="35" ht="89.25" spans="1:10">
      <c r="A35" s="102" t="s">
        <v>234</v>
      </c>
      <c r="B35" s="50" t="s">
        <v>345</v>
      </c>
      <c r="C35" s="50" t="s">
        <v>252</v>
      </c>
      <c r="D35" s="50" t="s">
        <v>253</v>
      </c>
      <c r="E35" s="46" t="s">
        <v>346</v>
      </c>
      <c r="F35" s="50" t="s">
        <v>269</v>
      </c>
      <c r="G35" s="46" t="s">
        <v>116</v>
      </c>
      <c r="H35" s="50" t="s">
        <v>273</v>
      </c>
      <c r="I35" s="50" t="s">
        <v>258</v>
      </c>
      <c r="J35" s="46" t="s">
        <v>347</v>
      </c>
    </row>
    <row r="36" ht="140.25" spans="1:10">
      <c r="A36" s="102" t="s">
        <v>234</v>
      </c>
      <c r="B36" s="50" t="s">
        <v>345</v>
      </c>
      <c r="C36" s="50" t="s">
        <v>306</v>
      </c>
      <c r="D36" s="50" t="s">
        <v>307</v>
      </c>
      <c r="E36" s="46" t="s">
        <v>348</v>
      </c>
      <c r="F36" s="50" t="s">
        <v>269</v>
      </c>
      <c r="G36" s="46" t="s">
        <v>116</v>
      </c>
      <c r="H36" s="50" t="s">
        <v>349</v>
      </c>
      <c r="I36" s="50" t="s">
        <v>258</v>
      </c>
      <c r="J36" s="46" t="s">
        <v>350</v>
      </c>
    </row>
    <row r="37" ht="38.25" spans="1:10">
      <c r="A37" s="102" t="s">
        <v>234</v>
      </c>
      <c r="B37" s="50" t="s">
        <v>345</v>
      </c>
      <c r="C37" s="50" t="s">
        <v>311</v>
      </c>
      <c r="D37" s="50" t="s">
        <v>312</v>
      </c>
      <c r="E37" s="46" t="s">
        <v>351</v>
      </c>
      <c r="F37" s="50" t="s">
        <v>255</v>
      </c>
      <c r="G37" s="46" t="s">
        <v>297</v>
      </c>
      <c r="H37" s="50" t="s">
        <v>257</v>
      </c>
      <c r="I37" s="50" t="s">
        <v>258</v>
      </c>
      <c r="J37" s="46" t="s">
        <v>352</v>
      </c>
    </row>
    <row r="38" ht="25.5" spans="1:10">
      <c r="A38" s="102" t="s">
        <v>221</v>
      </c>
      <c r="B38" s="50" t="s">
        <v>353</v>
      </c>
      <c r="C38" s="50" t="s">
        <v>252</v>
      </c>
      <c r="D38" s="50" t="s">
        <v>253</v>
      </c>
      <c r="E38" s="46" t="s">
        <v>354</v>
      </c>
      <c r="F38" s="50" t="s">
        <v>269</v>
      </c>
      <c r="G38" s="46" t="s">
        <v>355</v>
      </c>
      <c r="H38" s="50" t="s">
        <v>273</v>
      </c>
      <c r="I38" s="50" t="s">
        <v>258</v>
      </c>
      <c r="J38" s="46" t="s">
        <v>356</v>
      </c>
    </row>
    <row r="39" ht="25.5" spans="1:10">
      <c r="A39" s="102" t="s">
        <v>221</v>
      </c>
      <c r="B39" s="50" t="s">
        <v>353</v>
      </c>
      <c r="C39" s="50" t="s">
        <v>252</v>
      </c>
      <c r="D39" s="50" t="s">
        <v>291</v>
      </c>
      <c r="E39" s="46" t="s">
        <v>357</v>
      </c>
      <c r="F39" s="50" t="s">
        <v>269</v>
      </c>
      <c r="G39" s="46" t="s">
        <v>355</v>
      </c>
      <c r="H39" s="50" t="s">
        <v>273</v>
      </c>
      <c r="I39" s="50" t="s">
        <v>258</v>
      </c>
      <c r="J39" s="46" t="s">
        <v>358</v>
      </c>
    </row>
    <row r="40" spans="1:10">
      <c r="A40" s="102" t="s">
        <v>221</v>
      </c>
      <c r="B40" s="50" t="s">
        <v>353</v>
      </c>
      <c r="C40" s="50" t="s">
        <v>252</v>
      </c>
      <c r="D40" s="50" t="s">
        <v>291</v>
      </c>
      <c r="E40" s="46" t="s">
        <v>359</v>
      </c>
      <c r="F40" s="50" t="s">
        <v>269</v>
      </c>
      <c r="G40" s="46" t="s">
        <v>355</v>
      </c>
      <c r="H40" s="50" t="s">
        <v>273</v>
      </c>
      <c r="I40" s="50" t="s">
        <v>258</v>
      </c>
      <c r="J40" s="46" t="s">
        <v>360</v>
      </c>
    </row>
    <row r="41" spans="1:10">
      <c r="A41" s="102" t="s">
        <v>221</v>
      </c>
      <c r="B41" s="50" t="s">
        <v>353</v>
      </c>
      <c r="C41" s="50" t="s">
        <v>252</v>
      </c>
      <c r="D41" s="50" t="s">
        <v>291</v>
      </c>
      <c r="E41" s="46" t="s">
        <v>361</v>
      </c>
      <c r="F41" s="50" t="s">
        <v>269</v>
      </c>
      <c r="G41" s="46" t="s">
        <v>117</v>
      </c>
      <c r="H41" s="50" t="s">
        <v>273</v>
      </c>
      <c r="I41" s="50" t="s">
        <v>258</v>
      </c>
      <c r="J41" s="46" t="s">
        <v>362</v>
      </c>
    </row>
    <row r="42" spans="1:10">
      <c r="A42" s="102" t="s">
        <v>221</v>
      </c>
      <c r="B42" s="50" t="s">
        <v>353</v>
      </c>
      <c r="C42" s="50" t="s">
        <v>252</v>
      </c>
      <c r="D42" s="50" t="s">
        <v>291</v>
      </c>
      <c r="E42" s="46" t="s">
        <v>363</v>
      </c>
      <c r="F42" s="50" t="s">
        <v>269</v>
      </c>
      <c r="G42" s="46" t="s">
        <v>336</v>
      </c>
      <c r="H42" s="50" t="s">
        <v>273</v>
      </c>
      <c r="I42" s="50" t="s">
        <v>258</v>
      </c>
      <c r="J42" s="46" t="s">
        <v>364</v>
      </c>
    </row>
    <row r="43" spans="1:10">
      <c r="A43" s="102" t="s">
        <v>221</v>
      </c>
      <c r="B43" s="50" t="s">
        <v>353</v>
      </c>
      <c r="C43" s="50" t="s">
        <v>252</v>
      </c>
      <c r="D43" s="50" t="s">
        <v>291</v>
      </c>
      <c r="E43" s="46" t="s">
        <v>365</v>
      </c>
      <c r="F43" s="50" t="s">
        <v>269</v>
      </c>
      <c r="G43" s="46" t="s">
        <v>116</v>
      </c>
      <c r="H43" s="50" t="s">
        <v>273</v>
      </c>
      <c r="I43" s="50" t="s">
        <v>258</v>
      </c>
      <c r="J43" s="46" t="s">
        <v>366</v>
      </c>
    </row>
    <row r="44" spans="1:10">
      <c r="A44" s="102" t="s">
        <v>221</v>
      </c>
      <c r="B44" s="50" t="s">
        <v>353</v>
      </c>
      <c r="C44" s="50" t="s">
        <v>252</v>
      </c>
      <c r="D44" s="50" t="s">
        <v>291</v>
      </c>
      <c r="E44" s="46" t="s">
        <v>367</v>
      </c>
      <c r="F44" s="50" t="s">
        <v>255</v>
      </c>
      <c r="G44" s="46" t="s">
        <v>117</v>
      </c>
      <c r="H44" s="50" t="s">
        <v>273</v>
      </c>
      <c r="I44" s="50" t="s">
        <v>258</v>
      </c>
      <c r="J44" s="46" t="s">
        <v>368</v>
      </c>
    </row>
    <row r="45" ht="25.5" spans="1:10">
      <c r="A45" s="102" t="s">
        <v>221</v>
      </c>
      <c r="B45" s="50" t="s">
        <v>353</v>
      </c>
      <c r="C45" s="50" t="s">
        <v>252</v>
      </c>
      <c r="D45" s="50" t="s">
        <v>291</v>
      </c>
      <c r="E45" s="46" t="s">
        <v>369</v>
      </c>
      <c r="F45" s="50" t="s">
        <v>269</v>
      </c>
      <c r="G45" s="46" t="s">
        <v>119</v>
      </c>
      <c r="H45" s="50" t="s">
        <v>273</v>
      </c>
      <c r="I45" s="50" t="s">
        <v>258</v>
      </c>
      <c r="J45" s="46" t="s">
        <v>370</v>
      </c>
    </row>
    <row r="46" ht="38.25" spans="1:10">
      <c r="A46" s="102" t="s">
        <v>221</v>
      </c>
      <c r="B46" s="50" t="s">
        <v>353</v>
      </c>
      <c r="C46" s="50" t="s">
        <v>306</v>
      </c>
      <c r="D46" s="50" t="s">
        <v>322</v>
      </c>
      <c r="E46" s="46" t="s">
        <v>371</v>
      </c>
      <c r="F46" s="50" t="s">
        <v>269</v>
      </c>
      <c r="G46" s="46" t="s">
        <v>265</v>
      </c>
      <c r="H46" s="50" t="s">
        <v>257</v>
      </c>
      <c r="I46" s="50" t="s">
        <v>258</v>
      </c>
      <c r="J46" s="46" t="s">
        <v>372</v>
      </c>
    </row>
    <row r="47" ht="25.5" spans="1:10">
      <c r="A47" s="102" t="s">
        <v>221</v>
      </c>
      <c r="B47" s="50" t="s">
        <v>353</v>
      </c>
      <c r="C47" s="50" t="s">
        <v>306</v>
      </c>
      <c r="D47" s="50" t="s">
        <v>307</v>
      </c>
      <c r="E47" s="46" t="s">
        <v>373</v>
      </c>
      <c r="F47" s="50" t="s">
        <v>255</v>
      </c>
      <c r="G47" s="46" t="s">
        <v>276</v>
      </c>
      <c r="H47" s="50" t="s">
        <v>273</v>
      </c>
      <c r="I47" s="50" t="s">
        <v>258</v>
      </c>
      <c r="J47" s="46" t="s">
        <v>374</v>
      </c>
    </row>
    <row r="48" ht="25.5" spans="1:10">
      <c r="A48" s="102" t="s">
        <v>221</v>
      </c>
      <c r="B48" s="50" t="s">
        <v>353</v>
      </c>
      <c r="C48" s="50" t="s">
        <v>311</v>
      </c>
      <c r="D48" s="50" t="s">
        <v>312</v>
      </c>
      <c r="E48" s="46" t="s">
        <v>375</v>
      </c>
      <c r="F48" s="50" t="s">
        <v>269</v>
      </c>
      <c r="G48" s="46" t="s">
        <v>339</v>
      </c>
      <c r="H48" s="50" t="s">
        <v>257</v>
      </c>
      <c r="I48" s="50" t="s">
        <v>258</v>
      </c>
      <c r="J48" s="46" t="s">
        <v>376</v>
      </c>
    </row>
  </sheetData>
  <mergeCells count="12">
    <mergeCell ref="A2:J2"/>
    <mergeCell ref="A3:H3"/>
    <mergeCell ref="A7:A26"/>
    <mergeCell ref="A27:A29"/>
    <mergeCell ref="A30:A33"/>
    <mergeCell ref="A34:A37"/>
    <mergeCell ref="A38:A48"/>
    <mergeCell ref="B7:B26"/>
    <mergeCell ref="B27:B29"/>
    <mergeCell ref="B30:B33"/>
    <mergeCell ref="B34:B37"/>
    <mergeCell ref="B38:B48"/>
  </mergeCells>
  <pageMargins left="0.75" right="0.75" top="1" bottom="1" header="0.5" footer="0.5"/>
  <pageSetup paperSize="9" scale="38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workbookViewId="0">
      <selection activeCell="A9" sqref="A9"/>
    </sheetView>
  </sheetViews>
  <sheetFormatPr defaultColWidth="9.14166666666667" defaultRowHeight="14.25" customHeight="1" outlineLevelCol="5"/>
  <cols>
    <col min="1" max="1" width="29.025" customWidth="1"/>
    <col min="2" max="2" width="28.6" customWidth="1"/>
    <col min="3" max="3" width="31.6" customWidth="1"/>
    <col min="4" max="6" width="33.45" customWidth="1"/>
  </cols>
  <sheetData>
    <row r="1" ht="15.75" customHeight="1" spans="6:6">
      <c r="F1" s="52" t="s">
        <v>377</v>
      </c>
    </row>
    <row r="2" ht="28.5" customHeight="1" spans="1:6">
      <c r="A2" s="27" t="s">
        <v>378</v>
      </c>
      <c r="B2" s="27"/>
      <c r="C2" s="27"/>
      <c r="D2" s="27"/>
      <c r="E2" s="27"/>
      <c r="F2" s="27"/>
    </row>
    <row r="3" ht="15" customHeight="1" spans="1:6">
      <c r="A3" s="97" t="str">
        <f>"单位名称："&amp;"云南省社会主义学院"</f>
        <v>单位名称：云南省社会主义学院</v>
      </c>
      <c r="B3" s="98"/>
      <c r="C3" s="98"/>
      <c r="D3" s="55"/>
      <c r="E3" s="55"/>
      <c r="F3" s="99" t="s">
        <v>2</v>
      </c>
    </row>
    <row r="4" ht="18.75" customHeight="1" spans="1:6">
      <c r="A4" s="9" t="s">
        <v>133</v>
      </c>
      <c r="B4" s="9" t="s">
        <v>49</v>
      </c>
      <c r="C4" s="9" t="s">
        <v>50</v>
      </c>
      <c r="D4" s="15" t="s">
        <v>379</v>
      </c>
      <c r="E4" s="59"/>
      <c r="F4" s="59"/>
    </row>
    <row r="5" ht="30" customHeight="1" spans="1:6">
      <c r="A5" s="18"/>
      <c r="B5" s="18"/>
      <c r="C5" s="18"/>
      <c r="D5" s="15" t="s">
        <v>31</v>
      </c>
      <c r="E5" s="59" t="s">
        <v>58</v>
      </c>
      <c r="F5" s="59" t="s">
        <v>59</v>
      </c>
    </row>
    <row r="6" ht="16.5" customHeight="1" spans="1:6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0" t="s">
        <v>99</v>
      </c>
      <c r="B8" s="101"/>
      <c r="C8" s="101" t="s">
        <v>99</v>
      </c>
      <c r="D8" s="22"/>
      <c r="E8" s="22"/>
      <c r="F8" s="22"/>
    </row>
    <row r="9" customHeight="1" spans="1:1">
      <c r="A9" t="s">
        <v>380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pageSetup paperSize="9" scale="7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4"/>
  <sheetViews>
    <sheetView showZeros="0" workbookViewId="0">
      <selection activeCell="C16" sqref="C16"/>
    </sheetView>
  </sheetViews>
  <sheetFormatPr defaultColWidth="9.14166666666667" defaultRowHeight="14.25" customHeight="1"/>
  <cols>
    <col min="1" max="1" width="39.1416666666667" customWidth="1"/>
    <col min="2" max="2" width="21.7166666666667" customWidth="1"/>
    <col min="3" max="3" width="35.275" customWidth="1"/>
    <col min="4" max="4" width="7.71666666666667" customWidth="1"/>
    <col min="5" max="5" width="10.275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5:17">
      <c r="O1" s="51"/>
      <c r="P1" s="51"/>
      <c r="Q1" s="95" t="s">
        <v>381</v>
      </c>
    </row>
    <row r="2" ht="27.75" customHeight="1" spans="1:17">
      <c r="A2" s="53" t="s">
        <v>382</v>
      </c>
      <c r="B2" s="27"/>
      <c r="C2" s="27"/>
      <c r="D2" s="27"/>
      <c r="E2" s="27"/>
      <c r="F2" s="27"/>
      <c r="G2" s="27"/>
      <c r="H2" s="27"/>
      <c r="I2" s="27"/>
      <c r="J2" s="27"/>
      <c r="K2" s="43"/>
      <c r="L2" s="27"/>
      <c r="M2" s="27"/>
      <c r="N2" s="27"/>
      <c r="O2" s="43"/>
      <c r="P2" s="43"/>
      <c r="Q2" s="27"/>
    </row>
    <row r="3" ht="18.75" customHeight="1" spans="1:17">
      <c r="A3" s="88" t="str">
        <f>"单位名称："&amp;"云南省社会主义学院"</f>
        <v>单位名称：云南省社会主义学院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6" t="s">
        <v>124</v>
      </c>
    </row>
    <row r="4" ht="15.75" customHeight="1" spans="1:17">
      <c r="A4" s="9" t="s">
        <v>383</v>
      </c>
      <c r="B4" s="64" t="s">
        <v>384</v>
      </c>
      <c r="C4" s="64" t="s">
        <v>385</v>
      </c>
      <c r="D4" s="64" t="s">
        <v>386</v>
      </c>
      <c r="E4" s="64" t="s">
        <v>387</v>
      </c>
      <c r="F4" s="64" t="s">
        <v>388</v>
      </c>
      <c r="G4" s="65" t="s">
        <v>140</v>
      </c>
      <c r="H4" s="65"/>
      <c r="I4" s="65"/>
      <c r="J4" s="65"/>
      <c r="K4" s="66"/>
      <c r="L4" s="65"/>
      <c r="M4" s="65"/>
      <c r="N4" s="65"/>
      <c r="O4" s="81"/>
      <c r="P4" s="66"/>
      <c r="Q4" s="82"/>
    </row>
    <row r="5" ht="17.25" customHeight="1" spans="1:17">
      <c r="A5" s="14"/>
      <c r="B5" s="67"/>
      <c r="C5" s="67"/>
      <c r="D5" s="67"/>
      <c r="E5" s="67"/>
      <c r="F5" s="67"/>
      <c r="G5" s="67" t="s">
        <v>31</v>
      </c>
      <c r="H5" s="67" t="s">
        <v>34</v>
      </c>
      <c r="I5" s="67" t="s">
        <v>389</v>
      </c>
      <c r="J5" s="67" t="s">
        <v>390</v>
      </c>
      <c r="K5" s="68" t="s">
        <v>391</v>
      </c>
      <c r="L5" s="83" t="s">
        <v>392</v>
      </c>
      <c r="M5" s="83"/>
      <c r="N5" s="83"/>
      <c r="O5" s="84"/>
      <c r="P5" s="85"/>
      <c r="Q5" s="69"/>
    </row>
    <row r="6" ht="54" customHeight="1" spans="1:17">
      <c r="A6" s="17"/>
      <c r="B6" s="69"/>
      <c r="C6" s="69"/>
      <c r="D6" s="69"/>
      <c r="E6" s="69"/>
      <c r="F6" s="69"/>
      <c r="G6" s="69"/>
      <c r="H6" s="69" t="s">
        <v>33</v>
      </c>
      <c r="I6" s="69"/>
      <c r="J6" s="69"/>
      <c r="K6" s="70"/>
      <c r="L6" s="69" t="s">
        <v>33</v>
      </c>
      <c r="M6" s="69" t="s">
        <v>44</v>
      </c>
      <c r="N6" s="69" t="s">
        <v>147</v>
      </c>
      <c r="O6" s="86" t="s">
        <v>40</v>
      </c>
      <c r="P6" s="70" t="s">
        <v>41</v>
      </c>
      <c r="Q6" s="69" t="s">
        <v>42</v>
      </c>
    </row>
    <row r="7" ht="15" customHeight="1" spans="1:17">
      <c r="A7" s="18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71" t="s">
        <v>46</v>
      </c>
      <c r="B8" s="72"/>
      <c r="C8" s="72"/>
      <c r="D8" s="72"/>
      <c r="E8" s="91"/>
      <c r="F8" s="22">
        <v>191200</v>
      </c>
      <c r="G8" s="22">
        <v>201200</v>
      </c>
      <c r="H8" s="22">
        <v>201200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2" t="s">
        <v>226</v>
      </c>
      <c r="B9" s="72" t="s">
        <v>393</v>
      </c>
      <c r="C9" s="72" t="s">
        <v>394</v>
      </c>
      <c r="D9" s="93" t="s">
        <v>395</v>
      </c>
      <c r="E9" s="94">
        <v>1</v>
      </c>
      <c r="F9" s="22">
        <v>50000</v>
      </c>
      <c r="G9" s="22">
        <v>50000</v>
      </c>
      <c r="H9" s="22">
        <v>50000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2" t="s">
        <v>221</v>
      </c>
      <c r="B10" s="72" t="s">
        <v>396</v>
      </c>
      <c r="C10" s="72" t="s">
        <v>397</v>
      </c>
      <c r="D10" s="93" t="s">
        <v>286</v>
      </c>
      <c r="E10" s="94">
        <v>20</v>
      </c>
      <c r="F10" s="22">
        <v>92000</v>
      </c>
      <c r="G10" s="22">
        <v>92000</v>
      </c>
      <c r="H10" s="22">
        <v>92000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2" t="s">
        <v>149</v>
      </c>
      <c r="B11" s="72" t="s">
        <v>398</v>
      </c>
      <c r="C11" s="72" t="s">
        <v>399</v>
      </c>
      <c r="D11" s="93" t="s">
        <v>400</v>
      </c>
      <c r="E11" s="94">
        <v>120</v>
      </c>
      <c r="F11" s="22">
        <v>19200</v>
      </c>
      <c r="G11" s="22">
        <v>19200</v>
      </c>
      <c r="H11" s="22">
        <v>19200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2" t="s">
        <v>195</v>
      </c>
      <c r="B12" s="72" t="s">
        <v>401</v>
      </c>
      <c r="C12" s="72" t="s">
        <v>402</v>
      </c>
      <c r="D12" s="93" t="s">
        <v>395</v>
      </c>
      <c r="E12" s="94">
        <v>1</v>
      </c>
      <c r="F12" s="22">
        <v>30000</v>
      </c>
      <c r="G12" s="22">
        <v>30000</v>
      </c>
      <c r="H12" s="22">
        <v>30000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2" t="s">
        <v>195</v>
      </c>
      <c r="B13" s="72" t="s">
        <v>403</v>
      </c>
      <c r="C13" s="72" t="s">
        <v>404</v>
      </c>
      <c r="D13" s="93" t="s">
        <v>395</v>
      </c>
      <c r="E13" s="94">
        <v>1</v>
      </c>
      <c r="F13" s="22"/>
      <c r="G13" s="22">
        <v>10000</v>
      </c>
      <c r="H13" s="22">
        <v>10000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74" t="s">
        <v>99</v>
      </c>
      <c r="B14" s="75"/>
      <c r="C14" s="75"/>
      <c r="D14" s="75"/>
      <c r="E14" s="91"/>
      <c r="F14" s="22">
        <v>191200</v>
      </c>
      <c r="G14" s="22">
        <v>201200</v>
      </c>
      <c r="H14" s="22">
        <v>201200</v>
      </c>
      <c r="I14" s="22"/>
      <c r="J14" s="22"/>
      <c r="K14" s="22"/>
      <c r="L14" s="22"/>
      <c r="M14" s="22"/>
      <c r="N14" s="22"/>
      <c r="O14" s="22"/>
      <c r="P14" s="22"/>
      <c r="Q14" s="22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4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31.425" customWidth="1"/>
    <col min="2" max="2" width="21.7166666666667" customWidth="1"/>
    <col min="3" max="3" width="26.7166666666667" customWidth="1"/>
    <col min="4" max="14" width="16.6" customWidth="1"/>
  </cols>
  <sheetData>
    <row r="1" ht="13.5" customHeight="1" spans="1:14">
      <c r="A1" s="57"/>
      <c r="B1" s="57"/>
      <c r="C1" s="57"/>
      <c r="D1" s="57"/>
      <c r="E1" s="57"/>
      <c r="F1" s="57"/>
      <c r="G1" s="57"/>
      <c r="H1" s="61"/>
      <c r="I1" s="57"/>
      <c r="J1" s="57"/>
      <c r="K1" s="57"/>
      <c r="L1" s="51"/>
      <c r="M1" s="77"/>
      <c r="N1" s="78" t="s">
        <v>405</v>
      </c>
    </row>
    <row r="2" ht="27.75" customHeight="1" spans="1:14">
      <c r="A2" s="53" t="s">
        <v>406</v>
      </c>
      <c r="B2" s="62"/>
      <c r="C2" s="62"/>
      <c r="D2" s="62"/>
      <c r="E2" s="62"/>
      <c r="F2" s="62"/>
      <c r="G2" s="62"/>
      <c r="H2" s="63"/>
      <c r="I2" s="62"/>
      <c r="J2" s="62"/>
      <c r="K2" s="62"/>
      <c r="L2" s="43"/>
      <c r="M2" s="63"/>
      <c r="N2" s="62"/>
    </row>
    <row r="3" ht="18.75" customHeight="1" spans="1:14">
      <c r="A3" s="54" t="str">
        <f>"单位名称："&amp;"云南省社会主义学院"</f>
        <v>单位名称：云南省社会主义学院</v>
      </c>
      <c r="B3" s="55"/>
      <c r="C3" s="55"/>
      <c r="D3" s="55"/>
      <c r="E3" s="55"/>
      <c r="F3" s="55"/>
      <c r="G3" s="55"/>
      <c r="H3" s="61"/>
      <c r="I3" s="57"/>
      <c r="J3" s="57"/>
      <c r="K3" s="57"/>
      <c r="L3" s="60"/>
      <c r="M3" s="79"/>
      <c r="N3" s="80" t="s">
        <v>124</v>
      </c>
    </row>
    <row r="4" ht="15.75" customHeight="1" spans="1:14">
      <c r="A4" s="9" t="s">
        <v>383</v>
      </c>
      <c r="B4" s="64" t="s">
        <v>407</v>
      </c>
      <c r="C4" s="64" t="s">
        <v>408</v>
      </c>
      <c r="D4" s="65" t="s">
        <v>140</v>
      </c>
      <c r="E4" s="65"/>
      <c r="F4" s="65"/>
      <c r="G4" s="65"/>
      <c r="H4" s="66"/>
      <c r="I4" s="65"/>
      <c r="J4" s="65"/>
      <c r="K4" s="65"/>
      <c r="L4" s="81"/>
      <c r="M4" s="66"/>
      <c r="N4" s="82"/>
    </row>
    <row r="5" ht="17.25" customHeight="1" spans="1:14">
      <c r="A5" s="14"/>
      <c r="B5" s="67"/>
      <c r="C5" s="67"/>
      <c r="D5" s="67" t="s">
        <v>31</v>
      </c>
      <c r="E5" s="67" t="s">
        <v>34</v>
      </c>
      <c r="F5" s="67" t="s">
        <v>389</v>
      </c>
      <c r="G5" s="67" t="s">
        <v>390</v>
      </c>
      <c r="H5" s="68" t="s">
        <v>391</v>
      </c>
      <c r="I5" s="83" t="s">
        <v>392</v>
      </c>
      <c r="J5" s="83"/>
      <c r="K5" s="83"/>
      <c r="L5" s="84"/>
      <c r="M5" s="85"/>
      <c r="N5" s="69"/>
    </row>
    <row r="6" ht="54" customHeight="1" spans="1:14">
      <c r="A6" s="17"/>
      <c r="B6" s="69"/>
      <c r="C6" s="69"/>
      <c r="D6" s="69"/>
      <c r="E6" s="69"/>
      <c r="F6" s="69"/>
      <c r="G6" s="69"/>
      <c r="H6" s="70"/>
      <c r="I6" s="69" t="s">
        <v>33</v>
      </c>
      <c r="J6" s="69" t="s">
        <v>44</v>
      </c>
      <c r="K6" s="69" t="s">
        <v>147</v>
      </c>
      <c r="L6" s="86" t="s">
        <v>40</v>
      </c>
      <c r="M6" s="70" t="s">
        <v>41</v>
      </c>
      <c r="N6" s="69" t="s">
        <v>42</v>
      </c>
    </row>
    <row r="7" ht="15" customHeight="1" spans="1:14">
      <c r="A7" s="17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1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7"/>
      <c r="M8" s="73"/>
      <c r="N8" s="73"/>
    </row>
    <row r="9" ht="21" customHeight="1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7"/>
      <c r="M9" s="73"/>
      <c r="N9" s="73"/>
    </row>
    <row r="10" ht="21" customHeight="1" spans="1:14">
      <c r="A10" s="74" t="s">
        <v>99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7"/>
      <c r="M10" s="73"/>
      <c r="N10" s="73"/>
    </row>
    <row r="11" customHeight="1" spans="1:1">
      <c r="A11" t="s">
        <v>409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5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42.025" customWidth="1"/>
    <col min="2" max="15" width="17.175" customWidth="1"/>
    <col min="16" max="23" width="17.025" customWidth="1"/>
  </cols>
  <sheetData>
    <row r="1" ht="13.5" customHeight="1" spans="4:23">
      <c r="D1" s="52"/>
      <c r="W1" s="51" t="s">
        <v>410</v>
      </c>
    </row>
    <row r="2" ht="27.75" customHeight="1" spans="1:23">
      <c r="A2" s="53" t="s">
        <v>411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8" customHeight="1" spans="1:23">
      <c r="A3" s="54" t="str">
        <f>"单位名称："&amp;"云南省社会主义学院"</f>
        <v>单位名称：云南省社会主义学院</v>
      </c>
      <c r="B3" s="55"/>
      <c r="C3" s="55"/>
      <c r="D3" s="56"/>
      <c r="E3" s="57"/>
      <c r="F3" s="57"/>
      <c r="G3" s="57"/>
      <c r="H3" s="57"/>
      <c r="I3" s="57"/>
      <c r="W3" s="60" t="s">
        <v>124</v>
      </c>
    </row>
    <row r="4" ht="19.5" customHeight="1" spans="1:23">
      <c r="A4" s="15" t="s">
        <v>412</v>
      </c>
      <c r="B4" s="10" t="s">
        <v>140</v>
      </c>
      <c r="C4" s="11"/>
      <c r="D4" s="11"/>
      <c r="E4" s="10" t="s">
        <v>413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8" t="s">
        <v>31</v>
      </c>
      <c r="C5" s="9" t="s">
        <v>34</v>
      </c>
      <c r="D5" s="58" t="s">
        <v>414</v>
      </c>
      <c r="E5" s="59" t="s">
        <v>415</v>
      </c>
      <c r="F5" s="59" t="s">
        <v>416</v>
      </c>
      <c r="G5" s="59" t="s">
        <v>417</v>
      </c>
      <c r="H5" s="59" t="s">
        <v>418</v>
      </c>
      <c r="I5" s="59" t="s">
        <v>419</v>
      </c>
      <c r="J5" s="59" t="s">
        <v>420</v>
      </c>
      <c r="K5" s="59" t="s">
        <v>421</v>
      </c>
      <c r="L5" s="59" t="s">
        <v>422</v>
      </c>
      <c r="M5" s="59" t="s">
        <v>423</v>
      </c>
      <c r="N5" s="59" t="s">
        <v>424</v>
      </c>
      <c r="O5" s="59" t="s">
        <v>425</v>
      </c>
      <c r="P5" s="59" t="s">
        <v>426</v>
      </c>
      <c r="Q5" s="59" t="s">
        <v>427</v>
      </c>
      <c r="R5" s="59" t="s">
        <v>428</v>
      </c>
      <c r="S5" s="59" t="s">
        <v>429</v>
      </c>
      <c r="T5" s="59" t="s">
        <v>430</v>
      </c>
      <c r="U5" s="59" t="s">
        <v>431</v>
      </c>
      <c r="V5" s="59" t="s">
        <v>432</v>
      </c>
      <c r="W5" s="59" t="s">
        <v>433</v>
      </c>
    </row>
    <row r="6" ht="19.5" customHeight="1" spans="1:23">
      <c r="A6" s="59">
        <v>1</v>
      </c>
      <c r="B6" s="59">
        <v>2</v>
      </c>
      <c r="C6" s="59">
        <v>3</v>
      </c>
      <c r="D6" s="10">
        <v>4</v>
      </c>
      <c r="E6" s="59">
        <v>5</v>
      </c>
      <c r="F6" s="59">
        <v>6</v>
      </c>
      <c r="G6" s="59">
        <v>7</v>
      </c>
      <c r="H6" s="10">
        <v>8</v>
      </c>
      <c r="I6" s="59">
        <v>9</v>
      </c>
      <c r="J6" s="59">
        <v>10</v>
      </c>
      <c r="K6" s="59">
        <v>11</v>
      </c>
      <c r="L6" s="10">
        <v>12</v>
      </c>
      <c r="M6" s="59">
        <v>13</v>
      </c>
      <c r="N6" s="59">
        <v>14</v>
      </c>
      <c r="O6" s="59">
        <v>15</v>
      </c>
      <c r="P6" s="10">
        <v>16</v>
      </c>
      <c r="Q6" s="59">
        <v>17</v>
      </c>
      <c r="R6" s="59">
        <v>18</v>
      </c>
      <c r="S6" s="59">
        <v>19</v>
      </c>
      <c r="T6" s="10">
        <v>20</v>
      </c>
      <c r="U6" s="10">
        <v>21</v>
      </c>
      <c r="V6" s="10">
        <v>22</v>
      </c>
      <c r="W6" s="59">
        <v>23</v>
      </c>
    </row>
    <row r="7" ht="28.4" customHeight="1" spans="1:23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customHeight="1" spans="1:1">
      <c r="A9" t="s">
        <v>434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pageSetup paperSize="9" scale="31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workbookViewId="0">
      <selection activeCell="A13" sqref="A13"/>
    </sheetView>
  </sheetViews>
  <sheetFormatPr defaultColWidth="9.14166666666667" defaultRowHeight="12" customHeight="1" outlineLevelRow="7"/>
  <cols>
    <col min="1" max="1" width="34.275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75" customWidth="1"/>
    <col min="7" max="7" width="14.8833333333333" customWidth="1"/>
    <col min="8" max="8" width="10.8833333333333" customWidth="1"/>
    <col min="9" max="9" width="13.425" customWidth="1"/>
    <col min="10" max="10" width="32.025" customWidth="1"/>
  </cols>
  <sheetData>
    <row r="1" customHeight="1" spans="10:10">
      <c r="J1" s="51" t="s">
        <v>435</v>
      </c>
    </row>
    <row r="2" ht="28.5" customHeight="1" spans="1:10">
      <c r="A2" s="42" t="s">
        <v>436</v>
      </c>
      <c r="B2" s="27"/>
      <c r="C2" s="27"/>
      <c r="D2" s="27"/>
      <c r="E2" s="27"/>
      <c r="F2" s="43"/>
      <c r="G2" s="27"/>
      <c r="H2" s="43"/>
      <c r="I2" s="43"/>
      <c r="J2" s="27"/>
    </row>
    <row r="3" ht="17.25" customHeight="1" spans="1:1">
      <c r="A3" s="4" t="str">
        <f>"单位名称："&amp;"云南省社会主义学院"</f>
        <v>单位名称：云南省社会主义学院</v>
      </c>
    </row>
    <row r="4" ht="44.25" customHeight="1" spans="1:10">
      <c r="A4" s="44" t="s">
        <v>241</v>
      </c>
      <c r="B4" s="44" t="s">
        <v>242</v>
      </c>
      <c r="C4" s="44" t="s">
        <v>243</v>
      </c>
      <c r="D4" s="44" t="s">
        <v>244</v>
      </c>
      <c r="E4" s="44" t="s">
        <v>245</v>
      </c>
      <c r="F4" s="45" t="s">
        <v>246</v>
      </c>
      <c r="G4" s="44" t="s">
        <v>247</v>
      </c>
      <c r="H4" s="45" t="s">
        <v>248</v>
      </c>
      <c r="I4" s="45" t="s">
        <v>249</v>
      </c>
      <c r="J4" s="44" t="s">
        <v>250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42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42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customHeight="1" spans="1:1">
      <c r="A8" t="s">
        <v>434</v>
      </c>
    </row>
  </sheetData>
  <mergeCells count="2">
    <mergeCell ref="A2:J2"/>
    <mergeCell ref="A3:H3"/>
  </mergeCells>
  <pageMargins left="0.75" right="0.75" top="1" bottom="1" header="0.5" footer="0.5"/>
  <pageSetup paperSize="9" scale="6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9"/>
  <sheetViews>
    <sheetView showZeros="0" workbookViewId="0">
      <selection activeCell="A13" sqref="A13"/>
    </sheetView>
  </sheetViews>
  <sheetFormatPr defaultColWidth="8.85" defaultRowHeight="15" customHeight="1" outlineLevelCol="7"/>
  <cols>
    <col min="1" max="1" width="36.025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437</v>
      </c>
    </row>
    <row r="2" ht="30.65" customHeight="1" spans="1:8">
      <c r="A2" s="36" t="s">
        <v>438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"单位名称："&amp;"云南省社会主义学院"</f>
        <v>单位名称：云南省社会主义学院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133</v>
      </c>
      <c r="B4" s="37" t="s">
        <v>439</v>
      </c>
      <c r="C4" s="37" t="s">
        <v>440</v>
      </c>
      <c r="D4" s="37" t="s">
        <v>441</v>
      </c>
      <c r="E4" s="37" t="s">
        <v>442</v>
      </c>
      <c r="F4" s="37" t="s">
        <v>443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387</v>
      </c>
      <c r="G5" s="37" t="s">
        <v>444</v>
      </c>
      <c r="H5" s="37" t="s">
        <v>445</v>
      </c>
    </row>
    <row r="6" ht="18.75" customHeight="1" spans="1:8">
      <c r="A6" s="38" t="s">
        <v>116</v>
      </c>
      <c r="B6" s="38" t="s">
        <v>117</v>
      </c>
      <c r="C6" s="38" t="s">
        <v>118</v>
      </c>
      <c r="D6" s="38" t="s">
        <v>119</v>
      </c>
      <c r="E6" s="38" t="s">
        <v>120</v>
      </c>
      <c r="F6" s="38" t="s">
        <v>121</v>
      </c>
      <c r="G6" s="38" t="s">
        <v>446</v>
      </c>
      <c r="H6" s="38" t="s">
        <v>355</v>
      </c>
    </row>
    <row r="7" ht="29.9" customHeight="1" spans="1:8">
      <c r="A7" s="39"/>
      <c r="B7" s="39"/>
      <c r="C7" s="39"/>
      <c r="D7" s="39"/>
      <c r="E7" s="37"/>
      <c r="F7" s="40"/>
      <c r="G7" s="41"/>
      <c r="H7" s="41"/>
    </row>
    <row r="8" ht="20.15" customHeight="1" spans="1:8">
      <c r="A8" s="37" t="s">
        <v>31</v>
      </c>
      <c r="B8" s="37"/>
      <c r="C8" s="37"/>
      <c r="D8" s="37"/>
      <c r="E8" s="37"/>
      <c r="F8" s="40"/>
      <c r="G8" s="41"/>
      <c r="H8" s="41"/>
    </row>
    <row r="9" customHeight="1" spans="1:1">
      <c r="A9" t="s">
        <v>447</v>
      </c>
    </row>
  </sheetData>
  <mergeCells count="8">
    <mergeCell ref="A2:H2"/>
    <mergeCell ref="F4:H4"/>
    <mergeCell ref="A8:E8"/>
    <mergeCell ref="A4:A5"/>
    <mergeCell ref="B4:B5"/>
    <mergeCell ref="C4:C5"/>
    <mergeCell ref="D4:D5"/>
    <mergeCell ref="E4:E5"/>
  </mergeCells>
  <pageMargins left="0.75" right="0.75" top="1" bottom="1" header="0.5" footer="0.5"/>
  <pageSetup paperSize="9" scale="65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16.3166666666667" customWidth="1"/>
    <col min="2" max="2" width="29.025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4:11">
      <c r="D1" s="1"/>
      <c r="E1" s="1"/>
      <c r="F1" s="1"/>
      <c r="G1" s="1"/>
      <c r="K1" s="2" t="s">
        <v>448</v>
      </c>
    </row>
    <row r="2" ht="27.75" customHeight="1" spans="1:11">
      <c r="A2" s="27" t="s">
        <v>449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"单位名称："&amp;"云南省社会主义学院"</f>
        <v>单位名称：云南省社会主义学院</v>
      </c>
      <c r="B3" s="5"/>
      <c r="C3" s="5"/>
      <c r="D3" s="5"/>
      <c r="E3" s="5"/>
      <c r="F3" s="5"/>
      <c r="G3" s="5"/>
      <c r="H3" s="6"/>
      <c r="I3" s="6"/>
      <c r="J3" s="6"/>
      <c r="K3" s="7" t="s">
        <v>124</v>
      </c>
    </row>
    <row r="4" ht="21.75" customHeight="1" spans="1:11">
      <c r="A4" s="8" t="s">
        <v>209</v>
      </c>
      <c r="B4" s="8" t="s">
        <v>135</v>
      </c>
      <c r="C4" s="8" t="s">
        <v>210</v>
      </c>
      <c r="D4" s="9" t="s">
        <v>136</v>
      </c>
      <c r="E4" s="9" t="s">
        <v>137</v>
      </c>
      <c r="F4" s="9" t="s">
        <v>138</v>
      </c>
      <c r="G4" s="9" t="s">
        <v>139</v>
      </c>
      <c r="H4" s="15" t="s">
        <v>31</v>
      </c>
      <c r="I4" s="10" t="s">
        <v>450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3">
        <v>10</v>
      </c>
      <c r="K7" s="33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99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">
      <c r="A11" t="s">
        <v>451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5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4"/>
  <sheetViews>
    <sheetView showZeros="0" workbookViewId="0">
      <selection activeCell="C16" sqref="C16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25" customWidth="1"/>
    <col min="5" max="7" width="27.025" customWidth="1"/>
  </cols>
  <sheetData>
    <row r="1" ht="13.5" customHeight="1" spans="4:7">
      <c r="D1" s="1"/>
      <c r="G1" s="2" t="s">
        <v>452</v>
      </c>
    </row>
    <row r="2" ht="27.75" customHeight="1" spans="1:7">
      <c r="A2" s="3" t="s">
        <v>453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"单位名称："&amp;"云南省社会主义学院"</f>
        <v>单位名称：云南省社会主义学院</v>
      </c>
      <c r="B3" s="5"/>
      <c r="C3" s="5"/>
      <c r="D3" s="5"/>
      <c r="E3" s="6"/>
      <c r="F3" s="6"/>
      <c r="G3" s="7" t="s">
        <v>124</v>
      </c>
    </row>
    <row r="4" ht="21.75" customHeight="1" spans="1:7">
      <c r="A4" s="8" t="s">
        <v>210</v>
      </c>
      <c r="B4" s="8" t="s">
        <v>209</v>
      </c>
      <c r="C4" s="8" t="s">
        <v>135</v>
      </c>
      <c r="D4" s="9" t="s">
        <v>454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455</v>
      </c>
      <c r="F5" s="9" t="s">
        <v>456</v>
      </c>
      <c r="G5" s="9" t="s">
        <v>457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46</v>
      </c>
      <c r="B8" s="21"/>
      <c r="C8" s="21"/>
      <c r="D8" s="20"/>
      <c r="E8" s="22">
        <v>4012890</v>
      </c>
      <c r="F8" s="22">
        <v>4012890</v>
      </c>
      <c r="G8" s="22">
        <v>4012890</v>
      </c>
    </row>
    <row r="9" ht="29.9" customHeight="1" spans="1:7">
      <c r="A9" s="20"/>
      <c r="B9" s="20" t="s">
        <v>458</v>
      </c>
      <c r="C9" s="20" t="s">
        <v>234</v>
      </c>
      <c r="D9" s="20" t="s">
        <v>459</v>
      </c>
      <c r="E9" s="22">
        <v>112890</v>
      </c>
      <c r="F9" s="22">
        <v>112890</v>
      </c>
      <c r="G9" s="22">
        <v>112890</v>
      </c>
    </row>
    <row r="10" ht="29.9" customHeight="1" spans="1:7">
      <c r="A10" s="23"/>
      <c r="B10" s="20" t="s">
        <v>460</v>
      </c>
      <c r="C10" s="20" t="s">
        <v>218</v>
      </c>
      <c r="D10" s="20" t="s">
        <v>459</v>
      </c>
      <c r="E10" s="22">
        <v>400000</v>
      </c>
      <c r="F10" s="22">
        <v>400000</v>
      </c>
      <c r="G10" s="22">
        <v>400000</v>
      </c>
    </row>
    <row r="11" ht="29.9" customHeight="1" spans="1:7">
      <c r="A11" s="23"/>
      <c r="B11" s="20" t="s">
        <v>461</v>
      </c>
      <c r="C11" s="20" t="s">
        <v>226</v>
      </c>
      <c r="D11" s="20" t="s">
        <v>459</v>
      </c>
      <c r="E11" s="22">
        <v>2210000</v>
      </c>
      <c r="F11" s="22">
        <v>2210000</v>
      </c>
      <c r="G11" s="22">
        <v>2210000</v>
      </c>
    </row>
    <row r="12" ht="29.9" customHeight="1" spans="1:7">
      <c r="A12" s="23"/>
      <c r="B12" s="20" t="s">
        <v>461</v>
      </c>
      <c r="C12" s="20" t="s">
        <v>221</v>
      </c>
      <c r="D12" s="20" t="s">
        <v>459</v>
      </c>
      <c r="E12" s="22">
        <v>1250000</v>
      </c>
      <c r="F12" s="22">
        <v>1250000</v>
      </c>
      <c r="G12" s="22">
        <v>1250000</v>
      </c>
    </row>
    <row r="13" ht="29.9" customHeight="1" spans="1:7">
      <c r="A13" s="23"/>
      <c r="B13" s="20" t="s">
        <v>461</v>
      </c>
      <c r="C13" s="20" t="s">
        <v>232</v>
      </c>
      <c r="D13" s="20" t="s">
        <v>459</v>
      </c>
      <c r="E13" s="22">
        <v>40000</v>
      </c>
      <c r="F13" s="22">
        <v>40000</v>
      </c>
      <c r="G13" s="22">
        <v>40000</v>
      </c>
    </row>
    <row r="14" ht="18.75" customHeight="1" spans="1:7">
      <c r="A14" s="24" t="s">
        <v>31</v>
      </c>
      <c r="B14" s="25" t="s">
        <v>462</v>
      </c>
      <c r="C14" s="25"/>
      <c r="D14" s="26"/>
      <c r="E14" s="22">
        <v>4012890</v>
      </c>
      <c r="F14" s="22">
        <v>4012890</v>
      </c>
      <c r="G14" s="22">
        <v>4012890</v>
      </c>
    </row>
  </sheetData>
  <mergeCells count="11">
    <mergeCell ref="A2:G2"/>
    <mergeCell ref="A3:D3"/>
    <mergeCell ref="E4:G4"/>
    <mergeCell ref="A14:D14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半夏</cp:lastModifiedBy>
  <dcterms:created xsi:type="dcterms:W3CDTF">2025-02-05T02:16:00Z</dcterms:created>
  <dcterms:modified xsi:type="dcterms:W3CDTF">2025-02-06T10:16:35Z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69CF24179B654AA684B8DCAF4A2ABFFD_13</vt:lpwstr>
  </property>
</Properties>
</file>